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mc:AlternateContent xmlns:mc="http://schemas.openxmlformats.org/markup-compatibility/2006">
    <mc:Choice Requires="x15">
      <x15ac:absPath xmlns:x15ac="http://schemas.microsoft.com/office/spreadsheetml/2010/11/ac" url="C:\Users\c.reuter\Desktop\"/>
    </mc:Choice>
  </mc:AlternateContent>
  <xr:revisionPtr revIDLastSave="0" documentId="8_{004BA3A4-BE0F-4215-8DF4-234E9C68A44D}" xr6:coauthVersionLast="47" xr6:coauthVersionMax="47" xr10:uidLastSave="{00000000-0000-0000-0000-000000000000}"/>
  <bookViews>
    <workbookView xWindow="-120" yWindow="-120" windowWidth="25440" windowHeight="15390" xr2:uid="{00000000-000D-0000-FFFF-FFFF00000000}"/>
  </bookViews>
  <sheets>
    <sheet name="Introduction" sheetId="25" r:id="rId1"/>
    <sheet name="Décisions judiciaires" sheetId="27" r:id="rId2"/>
    <sheet name="Faillites" sheetId="24" r:id="rId3"/>
    <sheet name="Liquidations" sheetId="26" r:id="rId4"/>
  </sheets>
  <definedNames>
    <definedName name="_xlnm.Print_Area" localSheetId="0">Introduction!$B:$F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B35" i="24" l="1"/>
  <c r="AB35" i="26"/>
  <c r="K35" i="24" l="1"/>
  <c r="Y35" i="24" l="1"/>
  <c r="Z35" i="24"/>
  <c r="AA35" i="24"/>
  <c r="AC35" i="24"/>
  <c r="L34" i="26" l="1"/>
  <c r="L33" i="26"/>
  <c r="L32" i="26"/>
  <c r="L31" i="26"/>
  <c r="L30" i="26"/>
  <c r="L29" i="26"/>
  <c r="L28" i="26"/>
  <c r="L27" i="26"/>
  <c r="L26" i="26"/>
  <c r="L25" i="26"/>
  <c r="L24" i="26"/>
  <c r="L23" i="26"/>
  <c r="L22" i="26"/>
  <c r="AA35" i="26"/>
  <c r="AC35" i="26"/>
  <c r="L34" i="24"/>
  <c r="L33" i="24"/>
  <c r="L32" i="24"/>
  <c r="L31" i="24"/>
  <c r="L30" i="24"/>
  <c r="L29" i="24"/>
  <c r="L28" i="24"/>
  <c r="L27" i="24"/>
  <c r="L26" i="24"/>
  <c r="L25" i="24"/>
  <c r="L24" i="24"/>
  <c r="L23" i="24"/>
  <c r="L22" i="24"/>
  <c r="H35" i="26" l="1"/>
  <c r="I35" i="26"/>
  <c r="J35" i="26"/>
  <c r="K35" i="26"/>
  <c r="L35" i="26"/>
  <c r="X82" i="26" l="1"/>
  <c r="W82" i="26"/>
  <c r="V82" i="26"/>
  <c r="U82" i="26"/>
  <c r="X142" i="24"/>
  <c r="W142" i="24"/>
  <c r="V142" i="24"/>
  <c r="U142" i="24"/>
  <c r="H35" i="24" l="1"/>
  <c r="I35" i="24"/>
  <c r="J35" i="24"/>
  <c r="L35" i="24"/>
  <c r="T82" i="26" l="1"/>
  <c r="S82" i="26"/>
  <c r="R82" i="26"/>
  <c r="Q82" i="26"/>
  <c r="P82" i="26"/>
  <c r="O82" i="26"/>
  <c r="N82" i="26"/>
  <c r="M82" i="26"/>
  <c r="L82" i="26"/>
  <c r="K82" i="26"/>
  <c r="J82" i="26"/>
  <c r="I82" i="26"/>
  <c r="O35" i="26" l="1"/>
  <c r="T142" i="24" l="1"/>
  <c r="S142" i="24"/>
  <c r="R142" i="24"/>
  <c r="Q142" i="24"/>
  <c r="P142" i="24"/>
  <c r="O142" i="24"/>
  <c r="N142" i="24"/>
  <c r="M142" i="24"/>
  <c r="J142" i="24"/>
  <c r="K142" i="24"/>
  <c r="L142" i="24"/>
  <c r="I142" i="24"/>
  <c r="L121" i="24"/>
  <c r="K121" i="24"/>
  <c r="J121" i="24"/>
  <c r="I121" i="24"/>
  <c r="I113" i="24"/>
  <c r="N35" i="24" l="1"/>
  <c r="O35" i="24"/>
  <c r="P35" i="24"/>
  <c r="Q35" i="24"/>
  <c r="R35" i="24"/>
  <c r="S35" i="24"/>
  <c r="T35" i="24"/>
  <c r="U35" i="24"/>
  <c r="V35" i="24"/>
  <c r="W35" i="24"/>
  <c r="X35" i="24"/>
  <c r="M35" i="24"/>
  <c r="G37" i="27"/>
  <c r="E37" i="27"/>
  <c r="F37" i="27"/>
  <c r="D37" i="27"/>
  <c r="C37" i="27"/>
  <c r="G35" i="27"/>
  <c r="F35" i="27"/>
  <c r="E35" i="27"/>
  <c r="D35" i="27"/>
  <c r="C35" i="27"/>
  <c r="G33" i="27"/>
  <c r="F33" i="27"/>
  <c r="E33" i="27"/>
  <c r="D33" i="27"/>
  <c r="C33" i="27"/>
  <c r="G26" i="27"/>
  <c r="F26" i="27"/>
  <c r="E26" i="27"/>
  <c r="D26" i="27"/>
  <c r="C26" i="27"/>
  <c r="G21" i="27"/>
  <c r="F21" i="27"/>
  <c r="E21" i="27"/>
  <c r="D21" i="27"/>
  <c r="C21" i="27"/>
  <c r="G43" i="27" l="1"/>
  <c r="C43" i="27"/>
  <c r="F43" i="27"/>
  <c r="E43" i="27"/>
  <c r="D43" i="27"/>
  <c r="N109" i="24"/>
  <c r="N108" i="24"/>
  <c r="AE35" i="26" l="1"/>
  <c r="AE35" i="24"/>
  <c r="AD35" i="24" s="1"/>
  <c r="AD35" i="26" l="1"/>
  <c r="AD27" i="26"/>
  <c r="AD32" i="26"/>
  <c r="AD31" i="26"/>
  <c r="AD30" i="26"/>
  <c r="AD29" i="26"/>
  <c r="AD28" i="26"/>
  <c r="AD26" i="26"/>
  <c r="AD25" i="26"/>
  <c r="AD24" i="26"/>
  <c r="AD23" i="26"/>
  <c r="AD22" i="26"/>
  <c r="N112" i="24"/>
  <c r="N111" i="24"/>
  <c r="M120" i="24"/>
  <c r="M119" i="24"/>
  <c r="M118" i="24"/>
  <c r="M117" i="24"/>
  <c r="M121" i="24"/>
  <c r="M116" i="24"/>
  <c r="L113" i="24"/>
  <c r="M111" i="24" s="1"/>
  <c r="K113" i="24"/>
  <c r="K122" i="24" s="1"/>
  <c r="J113" i="24"/>
  <c r="J122" i="24" s="1"/>
  <c r="I122" i="24"/>
  <c r="N98" i="24"/>
  <c r="N97" i="24"/>
  <c r="N96" i="24"/>
  <c r="L99" i="24"/>
  <c r="M98" i="24" s="1"/>
  <c r="K99" i="24"/>
  <c r="K102" i="24" s="1"/>
  <c r="J99" i="24"/>
  <c r="J102" i="24" s="1"/>
  <c r="I99" i="24"/>
  <c r="I102" i="24" s="1"/>
  <c r="M113" i="24" l="1"/>
  <c r="M109" i="24"/>
  <c r="M112" i="24"/>
  <c r="N113" i="24"/>
  <c r="L122" i="24"/>
  <c r="L102" i="24"/>
  <c r="N99" i="24"/>
  <c r="M108" i="24"/>
  <c r="M99" i="24"/>
  <c r="M96" i="24"/>
  <c r="M97" i="24"/>
  <c r="M110" i="24"/>
  <c r="AD30" i="24" l="1"/>
  <c r="AD24" i="24"/>
  <c r="AD23" i="24"/>
  <c r="AD32" i="24"/>
  <c r="AD31" i="24"/>
  <c r="AD29" i="24"/>
  <c r="AD28" i="24"/>
  <c r="AD27" i="24"/>
  <c r="AD26" i="24"/>
  <c r="AD25" i="24"/>
  <c r="AD22" i="24" l="1"/>
  <c r="Y35" i="26"/>
  <c r="Z35" i="26" l="1"/>
  <c r="X35" i="26"/>
  <c r="W35" i="26"/>
  <c r="V35" i="26"/>
  <c r="U35" i="26"/>
  <c r="T35" i="26"/>
  <c r="S35" i="26"/>
  <c r="R35" i="26"/>
  <c r="Q35" i="26"/>
  <c r="P35" i="26"/>
  <c r="N35" i="26"/>
  <c r="M35" i="26"/>
</calcChain>
</file>

<file path=xl/sharedStrings.xml><?xml version="1.0" encoding="utf-8"?>
<sst xmlns="http://schemas.openxmlformats.org/spreadsheetml/2006/main" count="237" uniqueCount="113">
  <si>
    <t>2018</t>
  </si>
  <si>
    <t>2019</t>
  </si>
  <si>
    <t>2020</t>
  </si>
  <si>
    <t>Total</t>
  </si>
  <si>
    <t>avr</t>
  </si>
  <si>
    <t>mai</t>
  </si>
  <si>
    <t>Commerce; Réparation d automobiles et de motocycles (45-47)</t>
  </si>
  <si>
    <t>Construction (41-43)</t>
  </si>
  <si>
    <t>Hébergement et restauration (55-56)</t>
  </si>
  <si>
    <t>Sociétés holding et fonds de placements (64.2 et 64.3)</t>
  </si>
  <si>
    <t>Activités de services administratifs et de soutien (77-82)</t>
  </si>
  <si>
    <t>Activités immobilières (68)</t>
  </si>
  <si>
    <t>Industries (05-39)</t>
  </si>
  <si>
    <t>Information et communication (58-63)</t>
  </si>
  <si>
    <t>Transports et entreposage (49-53)</t>
  </si>
  <si>
    <t>Activités financières et d assurance (64-66, sauf 64.2 et 64.3)</t>
  </si>
  <si>
    <t>Activités non classées ailleurs (sections A, O,T,U)</t>
  </si>
  <si>
    <t>Enseignement, santé et autres activités de services (85-96)</t>
  </si>
  <si>
    <t>Taille</t>
  </si>
  <si>
    <t>&gt;5 ans</t>
  </si>
  <si>
    <t>4-5 ans</t>
  </si>
  <si>
    <t>2-3 ans</t>
  </si>
  <si>
    <t>0-1 an</t>
  </si>
  <si>
    <t>n.c.</t>
  </si>
  <si>
    <t>Entreprises individuelles</t>
  </si>
  <si>
    <t>Sociétés à responsabilité limitée</t>
  </si>
  <si>
    <t>Sociétés anonymes</t>
  </si>
  <si>
    <t>Autres formes juridiques</t>
  </si>
  <si>
    <t>Autres branches (01-03,84,97-99)</t>
  </si>
  <si>
    <t>oct</t>
  </si>
  <si>
    <t>Branches d'activité économique 
(05-82, 85-96, sauf 64.2 et 64.3)</t>
  </si>
  <si>
    <t>Total sociétés holding et fonds de placements</t>
  </si>
  <si>
    <t xml:space="preserve">Total branches d'activité économique </t>
  </si>
  <si>
    <t>nov</t>
  </si>
  <si>
    <t>Pertes d'emploi salarié par année et par semestre</t>
  </si>
  <si>
    <t xml:space="preserve">3. Pertes d'emploi depuis 2018 </t>
  </si>
  <si>
    <t xml:space="preserve">5. Nombre de faillites par forme juridique </t>
  </si>
  <si>
    <t>6. Nombre de faillites par catégorie d'âge</t>
  </si>
  <si>
    <t>Institut national de la statistique et des études économiques</t>
  </si>
  <si>
    <t>Pour tout renseignement complémentaire:</t>
  </si>
  <si>
    <t>2021</t>
  </si>
  <si>
    <t xml:space="preserve">4. Taille des entreprises en faillite </t>
  </si>
  <si>
    <t>Branches d'activité économique (NACE Rév.2)</t>
  </si>
  <si>
    <t>déc</t>
  </si>
  <si>
    <t>Nomination d'un administrateur provisoire</t>
  </si>
  <si>
    <t>Cessation des fonctions</t>
  </si>
  <si>
    <t>Nomination d'un séquestre</t>
  </si>
  <si>
    <t>Cessation des fonctions d'un séquestre</t>
  </si>
  <si>
    <t>Décision déclarative de faillite</t>
  </si>
  <si>
    <t>Réouverture de la faillite (suite à requête)</t>
  </si>
  <si>
    <t>Réhabilitation du failli</t>
  </si>
  <si>
    <t>Faillite rapportée suite à appel contre le jugement déclaratif</t>
  </si>
  <si>
    <t>Faillite rapportée suite à opposition contre le jugement déclaratif</t>
  </si>
  <si>
    <t>Clôture de la faillite</t>
  </si>
  <si>
    <t>Prononcé de la fermeture d'un établissement d'une société étrangère</t>
  </si>
  <si>
    <t>Prononcé de la gestion contrôlée</t>
  </si>
  <si>
    <t>Prononcé de la mise en liquidation judiciaire</t>
  </si>
  <si>
    <t>Réouverture des opérations de liquidation</t>
  </si>
  <si>
    <t>Mise en liquidation judiciaire rapportée sur opposition du jugement déclaratif</t>
  </si>
  <si>
    <t>Clôture de la mise en liquidation judiciaire</t>
  </si>
  <si>
    <t>Décisions judiciaires portant nomination d'un administrateur provisoire ou d'un séquestre</t>
  </si>
  <si>
    <t>Jugements et arrêts déclaratifs de faillite</t>
  </si>
  <si>
    <t>Fermeture d'un établissement d'une société étrangère</t>
  </si>
  <si>
    <t>Décisions judiciaires prononçant la gestion contrôlée</t>
  </si>
  <si>
    <t>Décisions judiciaires prononçant la liquidation</t>
  </si>
  <si>
    <t xml:space="preserve">Nombre de décisions judiciaires par année de jugement et catégorie de procédure judiciaire </t>
  </si>
  <si>
    <t>Une unité légale (personne physique ou morale) peut être représentée plusieurs fois dans le temps et dans les différentes étapes des procédures judiciaires.</t>
  </si>
  <si>
    <t>Branches d'activité économique</t>
  </si>
  <si>
    <t>Activités non classées ailleurs (01-03,84,97-99)</t>
  </si>
  <si>
    <t>Décisions Judiciaires</t>
  </si>
  <si>
    <t>Décisions judiciaires</t>
  </si>
  <si>
    <t>Faillites</t>
  </si>
  <si>
    <t>Liquidations</t>
  </si>
  <si>
    <t>Table des matières</t>
  </si>
  <si>
    <t xml:space="preserve">Les doublons ont été supprimés. </t>
  </si>
  <si>
    <t>Activités spécialisées, scientifiques et techniques (69-75)</t>
  </si>
  <si>
    <t>Mise en liquidation judiciaire rapportée suite à appel du jugement déclaratif</t>
  </si>
  <si>
    <t>Faillites 2021 par taille</t>
  </si>
  <si>
    <t>1-9 salariés</t>
  </si>
  <si>
    <t>10+ salariés</t>
  </si>
  <si>
    <t>Faillites 2021 par forme juridique</t>
  </si>
  <si>
    <t>*</t>
  </si>
  <si>
    <t>* valeur comprise dans la catégorie "sàrl"</t>
  </si>
  <si>
    <t>Population totale 2019</t>
  </si>
  <si>
    <t>Faillites 2021 en % du total 2019</t>
  </si>
  <si>
    <t>Liquidations 2021 en % du total 2019</t>
  </si>
  <si>
    <t>Nombre de faillites par classe de taille de l'emploi salarié (2018-2021)</t>
  </si>
  <si>
    <t>Sociétés à responsabilité limitée simplifiée</t>
  </si>
  <si>
    <t>Nombre de faillites entre 2018 et 2022</t>
  </si>
  <si>
    <t>Répartition des pertes d'emploi salarié par branche d'activité économique (en %)</t>
  </si>
  <si>
    <t>0  salarié</t>
  </si>
  <si>
    <t>Total branches d'activité économique</t>
  </si>
  <si>
    <t>Commerce; Réparation d'automobiles et de motocycles (45-47)</t>
  </si>
  <si>
    <t>Sociétés à responsabilité limitée*</t>
  </si>
  <si>
    <t>Nombre de liquidations entre 2018 et 2022</t>
  </si>
  <si>
    <t>BLEY Laurent</t>
  </si>
  <si>
    <t>laurent.bley@statec.etat.lu</t>
  </si>
  <si>
    <t>(+352) 247 84 249</t>
  </si>
  <si>
    <t>janv</t>
  </si>
  <si>
    <t>févr</t>
  </si>
  <si>
    <t>mars</t>
  </si>
  <si>
    <t>juin</t>
  </si>
  <si>
    <t>juil</t>
  </si>
  <si>
    <t>août</t>
  </si>
  <si>
    <t>sept</t>
  </si>
  <si>
    <t>n.c.: non couvert par la démographie d'entreprises. La population totale représente les entreprises actives des secteurs marchands de l'économie. Elle ne couvre ni les sociétés holding et fonds de placement, ni les sections A,O,T,U de la NACE Rév.2.</t>
  </si>
  <si>
    <t>Source: extrait du Registre de Commerce du 7 juin 2022</t>
  </si>
  <si>
    <t>1. Nombre de faillites par branche d'activité économique (NACE Rév.2) -  situation au 7 juin 2022</t>
  </si>
  <si>
    <t>2. Nombre de faillites par mois depuis janvier 2018 - situation au 7 juin 2022</t>
  </si>
  <si>
    <t>3. Nombre de liquidations par catégorie d'âge - situation au 7 juin 2022</t>
  </si>
  <si>
    <t>Les statistiques sur les faillites se basent sur le relevé des décisions judiciaires, issu du Registre de commerce et datant du 7 juin 2022 pour les données les plus récentes. Le mois de juin 2022 n’est donc pas pris en compte pour l’ensemble des tableaux du Dashboard « faillites », notamment les tableaux 1 et 2.</t>
  </si>
  <si>
    <t>1. Nombre de liquidations par branche d'activité économique (NACE Rév.2) - situation au 7 juin 2022</t>
  </si>
  <si>
    <t>2. Nombre de liquidations par mois depuis janvier 2018  - situation au 7 juin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</si>
</sst>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b/>
      <sz val="11"/>
      <color theme="1"/>
      <name val="Calibri"/>
      <family val="2"/>
      <scheme val="minor"/>
    </font>
    <font>
      <sz val="11"/>
      <color rgb="FFFF0000"/>
      <name val="Calibri"/>
      <family val="2"/>
      <scheme val="minor"/>
    </font>
    <font>
      <b/>
      <sz val="11"/>
      <color theme="0"/>
      <name val="Calibri"/>
      <family val="2"/>
      <scheme val="minor"/>
    </font>
    <font>
      <sz val="10"/>
      <color theme="1"/>
      <name val="Calibri"/>
      <family val="2"/>
      <scheme val="minor"/>
    </font>
    <font>
      <sz val="10"/>
      <name val="Arial"/>
      <family val="2"/>
    </font>
    <font>
      <sz val="9"/>
      <color theme="1"/>
      <name val="Calibri"/>
      <family val="2"/>
      <scheme val="minor"/>
    </font>
    <font>
      <sz val="11"/>
      <color theme="0"/>
      <name val="Calibri"/>
      <family val="2"/>
      <scheme val="minor"/>
    </font>
    <font>
      <sz val="11"/>
      <color rgb="FFFFFFFF"/>
      <name val="Calibri"/>
      <family val="2"/>
      <scheme val="minor"/>
    </font>
    <font>
      <b/>
      <sz val="11"/>
      <color rgb="FFA84D92"/>
      <name val="Calibri"/>
      <family val="2"/>
      <scheme val="minor"/>
    </font>
    <font>
      <b/>
      <sz val="11"/>
      <name val="Calibri"/>
      <family val="2"/>
      <scheme val="minor"/>
    </font>
    <font>
      <sz val="11"/>
      <name val="Calibri"/>
      <family val="2"/>
      <scheme val="minor"/>
    </font>
    <font>
      <sz val="14"/>
      <color theme="1"/>
      <name val="Calibri"/>
      <family val="2"/>
      <scheme val="minor"/>
    </font>
    <font>
      <b/>
      <sz val="14"/>
      <color theme="0"/>
      <name val="Calibri"/>
      <family val="2"/>
      <scheme val="minor"/>
    </font>
    <font>
      <sz val="14"/>
      <color theme="0"/>
      <name val="Calibri"/>
      <family val="2"/>
      <scheme val="minor"/>
    </font>
    <font>
      <sz val="14"/>
      <color rgb="FFFF0000"/>
      <name val="Calibri"/>
      <family val="2"/>
      <scheme val="minor"/>
    </font>
    <font>
      <b/>
      <sz val="14"/>
      <color rgb="FFFFFFFF"/>
      <name val="Calibri"/>
      <family val="2"/>
      <scheme val="minor"/>
    </font>
    <font>
      <sz val="14"/>
      <color rgb="FFFFFFFF"/>
      <name val="Calibri"/>
      <family val="2"/>
      <scheme val="minor"/>
    </font>
    <font>
      <sz val="11"/>
      <color theme="1"/>
      <name val="Calibri"/>
      <family val="2"/>
      <scheme val="minor"/>
    </font>
    <font>
      <b/>
      <sz val="10"/>
      <color theme="1"/>
      <name val="Calibri"/>
      <family val="2"/>
      <scheme val="minor"/>
    </font>
    <font>
      <sz val="10"/>
      <name val="Calibri"/>
      <family val="2"/>
      <scheme val="minor"/>
    </font>
    <font>
      <b/>
      <sz val="14"/>
      <color rgb="FF0070C0"/>
      <name val="Calibri"/>
      <family val="2"/>
      <scheme val="minor"/>
    </font>
    <font>
      <b/>
      <sz val="14"/>
      <color rgb="FFFF0000"/>
      <name val="Calibri"/>
      <family val="2"/>
      <scheme val="minor"/>
    </font>
    <font>
      <u/>
      <sz val="11"/>
      <color theme="10"/>
      <name val="Calibri"/>
      <family val="2"/>
      <scheme val="minor"/>
    </font>
    <font>
      <b/>
      <u/>
      <sz val="11"/>
      <color theme="10"/>
      <name val="Calibri"/>
      <family val="2"/>
      <scheme val="minor"/>
    </font>
  </fonts>
  <fills count="10">
    <fill>
      <patternFill patternType="none"/>
    </fill>
    <fill>
      <patternFill patternType="gray125"/>
    </fill>
    <fill>
      <patternFill patternType="solid">
        <fgColor rgb="FFA84D92"/>
        <bgColor indexed="64"/>
      </patternFill>
    </fill>
    <fill>
      <patternFill patternType="solid">
        <fgColor rgb="FFD4D4D4"/>
        <bgColor indexed="64"/>
      </patternFill>
    </fill>
    <fill>
      <patternFill patternType="solid">
        <fgColor theme="0"/>
        <bgColor indexed="64"/>
      </patternFill>
    </fill>
    <fill>
      <patternFill patternType="solid">
        <fgColor theme="1" tint="0.499984740745262"/>
        <bgColor indexed="64"/>
      </patternFill>
    </fill>
    <fill>
      <patternFill patternType="solid">
        <fgColor rgb="FF595959"/>
        <bgColor indexed="64"/>
      </patternFill>
    </fill>
    <fill>
      <patternFill patternType="solid">
        <fgColor theme="8" tint="0.79998168889431442"/>
        <bgColor indexed="65"/>
      </patternFill>
    </fill>
    <fill>
      <patternFill patternType="solid">
        <fgColor theme="0" tint="-0.499984740745262"/>
        <bgColor indexed="64"/>
      </patternFill>
    </fill>
    <fill>
      <patternFill patternType="solid">
        <fgColor theme="0" tint="-0.14999847407452621"/>
        <bgColor indexed="64"/>
      </patternFill>
    </fill>
  </fills>
  <borders count="4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hair">
        <color theme="1" tint="0.499984740745262"/>
      </right>
      <top style="thin">
        <color indexed="64"/>
      </top>
      <bottom/>
      <diagonal/>
    </border>
    <border>
      <left style="hair">
        <color theme="1" tint="0.499984740745262"/>
      </left>
      <right style="hair">
        <color theme="1" tint="0.499984740745262"/>
      </right>
      <top style="thin">
        <color indexed="64"/>
      </top>
      <bottom/>
      <diagonal/>
    </border>
    <border>
      <left style="thin">
        <color indexed="64"/>
      </left>
      <right style="hair">
        <color theme="1" tint="0.499984740745262"/>
      </right>
      <top/>
      <bottom/>
      <diagonal/>
    </border>
    <border>
      <left style="hair">
        <color theme="1" tint="0.499984740745262"/>
      </left>
      <right style="hair">
        <color theme="1" tint="0.499984740745262"/>
      </right>
      <top/>
      <bottom/>
      <diagonal/>
    </border>
    <border>
      <left style="thin">
        <color indexed="64"/>
      </left>
      <right style="hair">
        <color theme="1" tint="0.499984740745262"/>
      </right>
      <top/>
      <bottom style="thin">
        <color indexed="64"/>
      </bottom>
      <diagonal/>
    </border>
    <border>
      <left style="hair">
        <color theme="1" tint="0.499984740745262"/>
      </left>
      <right style="hair">
        <color theme="1" tint="0.499984740745262"/>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theme="1" tint="0.499984740745262"/>
      </right>
      <top style="thin">
        <color indexed="64"/>
      </top>
      <bottom/>
      <diagonal/>
    </border>
    <border>
      <left/>
      <right style="hair">
        <color theme="1" tint="0.499984740745262"/>
      </right>
      <top/>
      <bottom/>
      <diagonal/>
    </border>
    <border>
      <left/>
      <right style="hair">
        <color theme="1" tint="0.499984740745262"/>
      </right>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5">
    <xf numFmtId="0" fontId="0" fillId="0" borderId="0"/>
    <xf numFmtId="0" fontId="5" fillId="0" borderId="0"/>
    <xf numFmtId="9" fontId="18" fillId="0" borderId="0" applyFont="0" applyFill="0" applyBorder="0" applyAlignment="0" applyProtection="0"/>
    <xf numFmtId="0" fontId="18" fillId="7" borderId="0" applyNumberFormat="0" applyBorder="0" applyAlignment="0" applyProtection="0"/>
    <xf numFmtId="0" fontId="23" fillId="0" borderId="0" applyNumberFormat="0" applyFill="0" applyBorder="0" applyAlignment="0" applyProtection="0"/>
  </cellStyleXfs>
  <cellXfs count="317">
    <xf numFmtId="0" fontId="0" fillId="0" borderId="0" xfId="0"/>
    <xf numFmtId="0" fontId="1" fillId="0" borderId="0" xfId="0" applyFont="1"/>
    <xf numFmtId="0" fontId="2" fillId="0" borderId="0" xfId="0" applyFont="1"/>
    <xf numFmtId="0" fontId="0" fillId="0" borderId="7" xfId="0" applyBorder="1"/>
    <xf numFmtId="0" fontId="0" fillId="0" borderId="0" xfId="0" applyBorder="1"/>
    <xf numFmtId="0" fontId="0" fillId="0" borderId="0" xfId="0" applyFill="1"/>
    <xf numFmtId="0" fontId="0" fillId="0" borderId="0" xfId="0" applyAlignment="1">
      <alignment horizontal="right"/>
    </xf>
    <xf numFmtId="0" fontId="1" fillId="0" borderId="0" xfId="0" applyFont="1" applyFill="1" applyBorder="1"/>
    <xf numFmtId="0" fontId="1" fillId="0" borderId="0" xfId="0" applyFont="1" applyFill="1" applyBorder="1" applyAlignment="1">
      <alignment horizontal="left"/>
    </xf>
    <xf numFmtId="0" fontId="6" fillId="0" borderId="0" xfId="0" applyFont="1"/>
    <xf numFmtId="0" fontId="0" fillId="0" borderId="0" xfId="0" applyFill="1" applyBorder="1"/>
    <xf numFmtId="0" fontId="0" fillId="0" borderId="4" xfId="0" applyBorder="1"/>
    <xf numFmtId="3" fontId="0" fillId="0" borderId="8" xfId="0" applyNumberFormat="1" applyFont="1" applyFill="1" applyBorder="1" applyAlignment="1">
      <alignment horizontal="right"/>
    </xf>
    <xf numFmtId="3" fontId="0" fillId="0" borderId="8" xfId="0" applyNumberFormat="1" applyFont="1" applyBorder="1" applyAlignment="1">
      <alignment horizontal="right"/>
    </xf>
    <xf numFmtId="3" fontId="0" fillId="0" borderId="11" xfId="0" applyNumberFormat="1" applyFont="1" applyBorder="1" applyAlignment="1">
      <alignment horizontal="right"/>
    </xf>
    <xf numFmtId="3" fontId="1" fillId="3" borderId="12" xfId="0" applyNumberFormat="1" applyFont="1" applyFill="1" applyBorder="1"/>
    <xf numFmtId="3" fontId="1" fillId="0" borderId="0" xfId="0" applyNumberFormat="1" applyFont="1" applyFill="1" applyBorder="1"/>
    <xf numFmtId="3" fontId="3" fillId="0" borderId="0" xfId="0" applyNumberFormat="1" applyFont="1" applyFill="1" applyBorder="1" applyAlignment="1">
      <alignment horizontal="right"/>
    </xf>
    <xf numFmtId="3" fontId="1" fillId="0" borderId="0" xfId="0" applyNumberFormat="1" applyFont="1" applyFill="1" applyBorder="1" applyAlignment="1">
      <alignment horizontal="right"/>
    </xf>
    <xf numFmtId="0" fontId="8" fillId="0" borderId="0" xfId="0" applyFont="1" applyFill="1"/>
    <xf numFmtId="0" fontId="7" fillId="0" borderId="0" xfId="0" applyFont="1" applyFill="1"/>
    <xf numFmtId="0" fontId="9" fillId="0" borderId="0" xfId="0" applyFont="1"/>
    <xf numFmtId="0" fontId="0" fillId="2" borderId="0" xfId="0" applyFill="1"/>
    <xf numFmtId="0" fontId="12" fillId="0" borderId="0" xfId="0" applyFont="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0" fontId="12" fillId="0" borderId="0" xfId="0" applyFont="1" applyFill="1" applyAlignment="1">
      <alignment vertical="center"/>
    </xf>
    <xf numFmtId="0" fontId="15" fillId="2" borderId="0" xfId="0" applyFont="1" applyFill="1" applyAlignment="1">
      <alignment vertical="center"/>
    </xf>
    <xf numFmtId="0" fontId="16" fillId="2" borderId="0" xfId="0" applyFont="1" applyFill="1" applyAlignment="1">
      <alignment vertical="center"/>
    </xf>
    <xf numFmtId="0" fontId="17" fillId="2" borderId="0" xfId="0" applyFont="1" applyFill="1" applyAlignment="1">
      <alignment vertical="center"/>
    </xf>
    <xf numFmtId="3" fontId="0" fillId="0" borderId="1" xfId="0" applyNumberFormat="1" applyFill="1" applyBorder="1"/>
    <xf numFmtId="0" fontId="12" fillId="2" borderId="0" xfId="0" applyFont="1" applyFill="1" applyAlignment="1">
      <alignment vertical="center"/>
    </xf>
    <xf numFmtId="3" fontId="0" fillId="4" borderId="8" xfId="0" applyNumberFormat="1" applyFill="1" applyBorder="1"/>
    <xf numFmtId="0" fontId="1" fillId="0" borderId="12" xfId="0" applyFont="1" applyFill="1" applyBorder="1" applyAlignment="1">
      <alignment horizontal="right"/>
    </xf>
    <xf numFmtId="3" fontId="0" fillId="0" borderId="14" xfId="0" applyNumberFormat="1" applyFill="1" applyBorder="1" applyAlignment="1">
      <alignment horizontal="right"/>
    </xf>
    <xf numFmtId="3" fontId="0" fillId="0" borderId="14" xfId="0" applyNumberFormat="1" applyFill="1" applyBorder="1" applyAlignment="1"/>
    <xf numFmtId="3" fontId="0" fillId="0" borderId="12" xfId="0" applyNumberFormat="1" applyFill="1" applyBorder="1"/>
    <xf numFmtId="3" fontId="11" fillId="0" borderId="14" xfId="0" applyNumberFormat="1" applyFont="1" applyFill="1" applyBorder="1" applyAlignment="1"/>
    <xf numFmtId="0" fontId="0" fillId="4" borderId="7" xfId="0" applyFill="1" applyBorder="1" applyAlignment="1">
      <alignment horizontal="left" indent="2"/>
    </xf>
    <xf numFmtId="0" fontId="1" fillId="4" borderId="1" xfId="0" applyFont="1" applyFill="1" applyBorder="1"/>
    <xf numFmtId="0" fontId="1" fillId="0" borderId="15" xfId="0" applyFont="1" applyFill="1" applyBorder="1" applyAlignment="1"/>
    <xf numFmtId="0" fontId="0" fillId="0" borderId="12" xfId="0" applyBorder="1"/>
    <xf numFmtId="164" fontId="0" fillId="0" borderId="13" xfId="2" applyNumberFormat="1" applyFont="1" applyBorder="1"/>
    <xf numFmtId="164" fontId="0" fillId="0" borderId="14" xfId="2" applyNumberFormat="1" applyFont="1" applyBorder="1"/>
    <xf numFmtId="164" fontId="0" fillId="0" borderId="15" xfId="2" applyNumberFormat="1" applyFont="1" applyBorder="1"/>
    <xf numFmtId="3" fontId="11" fillId="0" borderId="0" xfId="0" applyNumberFormat="1" applyFont="1" applyFill="1" applyBorder="1" applyAlignment="1"/>
    <xf numFmtId="3" fontId="0" fillId="4" borderId="6" xfId="0" applyNumberFormat="1" applyFill="1" applyBorder="1" applyAlignment="1"/>
    <xf numFmtId="3" fontId="0" fillId="4" borderId="11" xfId="0" applyNumberFormat="1" applyFill="1" applyBorder="1"/>
    <xf numFmtId="3" fontId="3" fillId="2" borderId="12" xfId="0" applyNumberFormat="1" applyFont="1" applyFill="1" applyBorder="1"/>
    <xf numFmtId="0" fontId="0" fillId="0" borderId="9" xfId="0" applyBorder="1"/>
    <xf numFmtId="164" fontId="0" fillId="0" borderId="13" xfId="0" applyNumberFormat="1" applyBorder="1"/>
    <xf numFmtId="164" fontId="0" fillId="0" borderId="14" xfId="0" applyNumberFormat="1" applyBorder="1"/>
    <xf numFmtId="164" fontId="0" fillId="0" borderId="15" xfId="0" applyNumberFormat="1" applyBorder="1"/>
    <xf numFmtId="3" fontId="1" fillId="4" borderId="0" xfId="0" applyNumberFormat="1" applyFont="1" applyFill="1" applyBorder="1"/>
    <xf numFmtId="0" fontId="1" fillId="3" borderId="12" xfId="0" applyFont="1" applyFill="1" applyBorder="1" applyAlignment="1">
      <alignment horizontal="center" vertical="center"/>
    </xf>
    <xf numFmtId="3" fontId="1" fillId="3" borderId="15" xfId="0" applyNumberFormat="1" applyFont="1" applyFill="1" applyBorder="1"/>
    <xf numFmtId="0" fontId="10" fillId="3" borderId="12" xfId="0" applyFont="1" applyFill="1" applyBorder="1" applyAlignment="1">
      <alignment horizontal="center" vertical="center"/>
    </xf>
    <xf numFmtId="3" fontId="0" fillId="0" borderId="14" xfId="0" applyNumberFormat="1" applyFill="1" applyBorder="1"/>
    <xf numFmtId="3" fontId="1" fillId="3" borderId="13" xfId="0" applyNumberFormat="1" applyFont="1" applyFill="1" applyBorder="1"/>
    <xf numFmtId="0" fontId="10" fillId="0" borderId="12" xfId="0" applyFont="1" applyFill="1" applyBorder="1" applyAlignment="1">
      <alignment horizontal="center" vertical="center"/>
    </xf>
    <xf numFmtId="3" fontId="7" fillId="2" borderId="13" xfId="0" applyNumberFormat="1" applyFont="1" applyFill="1" applyBorder="1" applyAlignment="1">
      <alignment horizontal="right"/>
    </xf>
    <xf numFmtId="3" fontId="7" fillId="2" borderId="14" xfId="0" applyNumberFormat="1" applyFont="1" applyFill="1" applyBorder="1" applyAlignment="1">
      <alignment horizontal="right"/>
    </xf>
    <xf numFmtId="3" fontId="7" fillId="2" borderId="14" xfId="0" applyNumberFormat="1" applyFont="1" applyFill="1" applyBorder="1"/>
    <xf numFmtId="3" fontId="7" fillId="2" borderId="15" xfId="0" applyNumberFormat="1" applyFont="1" applyFill="1" applyBorder="1"/>
    <xf numFmtId="164" fontId="0" fillId="0" borderId="14" xfId="0" applyNumberFormat="1" applyFill="1" applyBorder="1"/>
    <xf numFmtId="10" fontId="3" fillId="0" borderId="0" xfId="0" applyNumberFormat="1" applyFont="1" applyFill="1" applyBorder="1"/>
    <xf numFmtId="0" fontId="0" fillId="5" borderId="0" xfId="0" applyFill="1"/>
    <xf numFmtId="0" fontId="12" fillId="5" borderId="0" xfId="0" applyFont="1" applyFill="1" applyAlignment="1">
      <alignment vertical="center"/>
    </xf>
    <xf numFmtId="3" fontId="11" fillId="4" borderId="13" xfId="0" applyNumberFormat="1" applyFont="1" applyFill="1" applyBorder="1"/>
    <xf numFmtId="3" fontId="11" fillId="4" borderId="14" xfId="0" applyNumberFormat="1" applyFont="1" applyFill="1" applyBorder="1"/>
    <xf numFmtId="3" fontId="11" fillId="4" borderId="14" xfId="0" applyNumberFormat="1" applyFont="1" applyFill="1" applyBorder="1" applyAlignment="1">
      <alignment horizontal="right"/>
    </xf>
    <xf numFmtId="3" fontId="11" fillId="4" borderId="15" xfId="0" applyNumberFormat="1" applyFont="1" applyFill="1" applyBorder="1" applyAlignment="1">
      <alignment horizontal="right"/>
    </xf>
    <xf numFmtId="0" fontId="2" fillId="0" borderId="0" xfId="0" applyFont="1" applyFill="1"/>
    <xf numFmtId="0" fontId="0" fillId="0" borderId="0" xfId="0" applyFill="1" applyAlignment="1">
      <alignment horizontal="left" vertical="top" wrapText="1"/>
    </xf>
    <xf numFmtId="0" fontId="2" fillId="5" borderId="0" xfId="0" applyFont="1" applyFill="1"/>
    <xf numFmtId="0" fontId="1" fillId="5" borderId="0" xfId="0" applyFont="1" applyFill="1" applyBorder="1"/>
    <xf numFmtId="0" fontId="0" fillId="5" borderId="0" xfId="0" applyFill="1" applyBorder="1"/>
    <xf numFmtId="0" fontId="3" fillId="6" borderId="13" xfId="0" applyFont="1" applyFill="1" applyBorder="1" applyAlignment="1">
      <alignment horizontal="center" vertical="center" wrapText="1"/>
    </xf>
    <xf numFmtId="3" fontId="3" fillId="6" borderId="3" xfId="0" applyNumberFormat="1" applyFont="1" applyFill="1" applyBorder="1"/>
    <xf numFmtId="0" fontId="3" fillId="6" borderId="12"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9" fillId="0" borderId="3" xfId="0" applyFont="1" applyFill="1" applyBorder="1" applyAlignment="1">
      <alignment horizontal="center" vertical="center" wrapText="1"/>
    </xf>
    <xf numFmtId="164" fontId="1" fillId="0" borderId="2" xfId="0" applyNumberFormat="1" applyFont="1" applyFill="1" applyBorder="1"/>
    <xf numFmtId="3" fontId="1" fillId="0" borderId="12" xfId="0" applyNumberFormat="1" applyFont="1" applyFill="1" applyBorder="1"/>
    <xf numFmtId="0" fontId="1" fillId="0" borderId="9" xfId="0" applyFont="1" applyFill="1" applyBorder="1" applyAlignment="1">
      <alignment horizontal="right"/>
    </xf>
    <xf numFmtId="0" fontId="1" fillId="0" borderId="15" xfId="0" applyFont="1" applyFill="1" applyBorder="1" applyAlignment="1">
      <alignment horizontal="right"/>
    </xf>
    <xf numFmtId="0" fontId="1" fillId="0" borderId="11" xfId="0" applyFont="1" applyFill="1" applyBorder="1" applyAlignment="1">
      <alignment horizontal="right"/>
    </xf>
    <xf numFmtId="3" fontId="11" fillId="0" borderId="13" xfId="0" applyNumberFormat="1" applyFont="1" applyFill="1" applyBorder="1" applyAlignment="1"/>
    <xf numFmtId="3" fontId="11" fillId="0" borderId="15" xfId="0" applyNumberFormat="1" applyFont="1" applyFill="1" applyBorder="1" applyAlignment="1"/>
    <xf numFmtId="3" fontId="11" fillId="0" borderId="13" xfId="0" applyNumberFormat="1" applyFont="1" applyFill="1" applyBorder="1" applyAlignment="1">
      <alignment horizontal="right"/>
    </xf>
    <xf numFmtId="3" fontId="11" fillId="0" borderId="14" xfId="0" applyNumberFormat="1" applyFont="1" applyFill="1" applyBorder="1" applyAlignment="1">
      <alignment horizontal="right"/>
    </xf>
    <xf numFmtId="3" fontId="11" fillId="0" borderId="14" xfId="0" applyNumberFormat="1" applyFont="1" applyBorder="1" applyAlignment="1">
      <alignment horizontal="right"/>
    </xf>
    <xf numFmtId="3" fontId="11" fillId="0" borderId="15" xfId="0" applyNumberFormat="1" applyFont="1" applyBorder="1" applyAlignment="1">
      <alignment horizontal="right"/>
    </xf>
    <xf numFmtId="0" fontId="12" fillId="5" borderId="0" xfId="0" applyFont="1" applyFill="1" applyAlignment="1">
      <alignment vertical="center" wrapText="1"/>
    </xf>
    <xf numFmtId="0" fontId="12" fillId="0" borderId="0" xfId="0" applyFont="1" applyFill="1" applyAlignment="1">
      <alignment vertical="center" wrapText="1"/>
    </xf>
    <xf numFmtId="0" fontId="12" fillId="0" borderId="0" xfId="0" applyFont="1" applyAlignment="1">
      <alignment vertical="center" wrapText="1"/>
    </xf>
    <xf numFmtId="0" fontId="0" fillId="0" borderId="14" xfId="0" applyBorder="1"/>
    <xf numFmtId="0" fontId="22" fillId="0" borderId="0" xfId="0" applyFont="1"/>
    <xf numFmtId="164" fontId="1" fillId="0" borderId="6" xfId="2" applyNumberFormat="1" applyFont="1" applyFill="1" applyBorder="1" applyAlignment="1">
      <alignment horizontal="right"/>
    </xf>
    <xf numFmtId="164" fontId="1" fillId="0" borderId="8" xfId="2" applyNumberFormat="1" applyFont="1" applyFill="1" applyBorder="1" applyAlignment="1">
      <alignment horizontal="right"/>
    </xf>
    <xf numFmtId="3" fontId="3" fillId="6" borderId="12" xfId="0" applyNumberFormat="1" applyFont="1" applyFill="1" applyBorder="1"/>
    <xf numFmtId="164" fontId="10" fillId="4" borderId="12" xfId="2" applyNumberFormat="1" applyFont="1" applyFill="1" applyBorder="1" applyAlignment="1">
      <alignment horizontal="right"/>
    </xf>
    <xf numFmtId="164" fontId="21" fillId="4" borderId="0" xfId="2" applyNumberFormat="1" applyFont="1" applyFill="1" applyBorder="1" applyAlignment="1">
      <alignment horizontal="right"/>
    </xf>
    <xf numFmtId="0" fontId="0" fillId="0" borderId="13" xfId="0" applyBorder="1"/>
    <xf numFmtId="0" fontId="0" fillId="0" borderId="15" xfId="0" applyBorder="1"/>
    <xf numFmtId="3" fontId="10" fillId="4" borderId="12" xfId="0" applyNumberFormat="1" applyFont="1" applyFill="1" applyBorder="1" applyAlignment="1">
      <alignment horizontal="right"/>
    </xf>
    <xf numFmtId="3" fontId="10" fillId="3" borderId="12" xfId="0" applyNumberFormat="1" applyFont="1" applyFill="1" applyBorder="1"/>
    <xf numFmtId="0" fontId="1" fillId="4" borderId="0" xfId="0" applyFont="1" applyFill="1" applyBorder="1" applyAlignment="1">
      <alignment horizontal="right"/>
    </xf>
    <xf numFmtId="3" fontId="0" fillId="4" borderId="0" xfId="0" applyNumberFormat="1" applyFill="1" applyBorder="1" applyAlignment="1">
      <alignment horizontal="right"/>
    </xf>
    <xf numFmtId="3" fontId="0" fillId="4" borderId="0" xfId="0" applyNumberFormat="1" applyFill="1" applyBorder="1" applyAlignment="1">
      <alignment horizontal="right" wrapText="1"/>
    </xf>
    <xf numFmtId="3" fontId="3" fillId="4" borderId="0" xfId="0" applyNumberFormat="1" applyFont="1" applyFill="1" applyBorder="1" applyAlignment="1">
      <alignment horizontal="right"/>
    </xf>
    <xf numFmtId="0" fontId="0" fillId="4" borderId="0" xfId="0" applyFill="1"/>
    <xf numFmtId="0" fontId="0" fillId="8" borderId="0" xfId="0" applyFill="1"/>
    <xf numFmtId="0" fontId="7" fillId="2" borderId="0" xfId="0" applyFont="1" applyFill="1"/>
    <xf numFmtId="0" fontId="7" fillId="2" borderId="14" xfId="0" applyFont="1" applyFill="1" applyBorder="1"/>
    <xf numFmtId="0" fontId="7" fillId="2" borderId="15" xfId="0" applyFont="1" applyFill="1" applyBorder="1"/>
    <xf numFmtId="0" fontId="13" fillId="2" borderId="0" xfId="0" applyFont="1" applyFill="1"/>
    <xf numFmtId="0" fontId="14" fillId="2" borderId="0" xfId="0" applyFont="1" applyFill="1"/>
    <xf numFmtId="3" fontId="11" fillId="0" borderId="8" xfId="0" applyNumberFormat="1" applyFont="1" applyBorder="1" applyAlignment="1">
      <alignment horizontal="right"/>
    </xf>
    <xf numFmtId="0" fontId="11" fillId="0" borderId="7" xfId="0" applyFont="1" applyBorder="1"/>
    <xf numFmtId="0" fontId="11" fillId="0" borderId="14" xfId="0" applyFont="1" applyBorder="1"/>
    <xf numFmtId="0" fontId="1" fillId="4" borderId="0" xfId="0" applyFont="1" applyFill="1" applyAlignment="1">
      <alignment horizontal="center"/>
    </xf>
    <xf numFmtId="0" fontId="9" fillId="4" borderId="0" xfId="0" applyFont="1" applyFill="1"/>
    <xf numFmtId="0" fontId="1" fillId="4" borderId="4" xfId="0" applyFont="1" applyFill="1" applyBorder="1"/>
    <xf numFmtId="0" fontId="0" fillId="4" borderId="9" xfId="0" applyFill="1" applyBorder="1" applyAlignment="1">
      <alignment horizontal="left" indent="1"/>
    </xf>
    <xf numFmtId="0" fontId="0" fillId="4" borderId="7" xfId="0" applyFill="1" applyBorder="1" applyAlignment="1">
      <alignment horizontal="left" indent="1"/>
    </xf>
    <xf numFmtId="0" fontId="1" fillId="4" borderId="4" xfId="0" applyFont="1" applyFill="1" applyBorder="1" applyAlignment="1">
      <alignment horizontal="left"/>
    </xf>
    <xf numFmtId="0" fontId="1" fillId="4" borderId="0" xfId="0" applyFont="1" applyFill="1"/>
    <xf numFmtId="0" fontId="4" fillId="4" borderId="0" xfId="0" applyFont="1" applyFill="1" applyAlignment="1">
      <alignment horizontal="left"/>
    </xf>
    <xf numFmtId="0" fontId="1" fillId="4" borderId="0" xfId="0" applyFont="1" applyFill="1" applyAlignment="1">
      <alignment horizontal="left"/>
    </xf>
    <xf numFmtId="0" fontId="4" fillId="4" borderId="0" xfId="0" applyFont="1" applyFill="1" applyBorder="1" applyAlignment="1"/>
    <xf numFmtId="0" fontId="23" fillId="4" borderId="0" xfId="4" applyFill="1"/>
    <xf numFmtId="0" fontId="24" fillId="4" borderId="0" xfId="4" applyFont="1" applyFill="1"/>
    <xf numFmtId="0" fontId="1" fillId="3" borderId="1" xfId="0" applyFont="1" applyFill="1" applyBorder="1" applyAlignment="1">
      <alignment horizontal="left"/>
    </xf>
    <xf numFmtId="0" fontId="20" fillId="4" borderId="0" xfId="0" applyFont="1" applyFill="1" applyAlignment="1">
      <alignment horizontal="left"/>
    </xf>
    <xf numFmtId="3" fontId="1" fillId="4" borderId="12" xfId="0" applyNumberFormat="1" applyFont="1" applyFill="1" applyBorder="1"/>
    <xf numFmtId="0" fontId="3" fillId="4" borderId="0" xfId="0" applyFont="1" applyFill="1" applyBorder="1" applyAlignment="1">
      <alignment horizontal="center"/>
    </xf>
    <xf numFmtId="3" fontId="3" fillId="2" borderId="15" xfId="0" applyNumberFormat="1" applyFont="1" applyFill="1" applyBorder="1" applyAlignment="1">
      <alignment horizontal="right"/>
    </xf>
    <xf numFmtId="0" fontId="3" fillId="2" borderId="15" xfId="0" applyFont="1" applyFill="1" applyBorder="1" applyAlignment="1">
      <alignment horizontal="right"/>
    </xf>
    <xf numFmtId="3" fontId="1" fillId="0" borderId="15" xfId="0" applyNumberFormat="1" applyFont="1" applyFill="1" applyBorder="1"/>
    <xf numFmtId="3" fontId="3" fillId="2" borderId="15" xfId="0" applyNumberFormat="1" applyFont="1" applyFill="1" applyBorder="1" applyAlignment="1">
      <alignment horizontal="center" vertical="center"/>
    </xf>
    <xf numFmtId="3" fontId="3" fillId="2" borderId="15" xfId="0" applyNumberFormat="1" applyFont="1" applyFill="1" applyBorder="1" applyAlignment="1">
      <alignment horizontal="center" vertical="center" wrapText="1"/>
    </xf>
    <xf numFmtId="9" fontId="3" fillId="2" borderId="15" xfId="0" applyNumberFormat="1" applyFont="1" applyFill="1" applyBorder="1" applyAlignment="1">
      <alignment horizontal="center" vertical="center"/>
    </xf>
    <xf numFmtId="3" fontId="3" fillId="2" borderId="15" xfId="0" applyNumberFormat="1" applyFont="1" applyFill="1" applyBorder="1" applyAlignment="1">
      <alignment horizontal="right" vertical="center"/>
    </xf>
    <xf numFmtId="3" fontId="11" fillId="0" borderId="12" xfId="0" applyNumberFormat="1" applyFont="1" applyFill="1" applyBorder="1" applyAlignment="1">
      <alignment horizontal="right"/>
    </xf>
    <xf numFmtId="164" fontId="0" fillId="0" borderId="14" xfId="0" applyNumberFormat="1" applyFill="1" applyBorder="1" applyAlignment="1">
      <alignment horizontal="right"/>
    </xf>
    <xf numFmtId="0" fontId="3" fillId="4" borderId="0" xfId="0" applyFont="1" applyFill="1" applyBorder="1" applyAlignment="1">
      <alignment horizontal="center" wrapText="1"/>
    </xf>
    <xf numFmtId="3" fontId="0" fillId="0" borderId="16" xfId="0" applyNumberFormat="1" applyBorder="1" applyAlignment="1">
      <alignment horizontal="right"/>
    </xf>
    <xf numFmtId="3" fontId="0" fillId="0" borderId="17" xfId="0" applyNumberFormat="1" applyBorder="1" applyAlignment="1">
      <alignment horizontal="right"/>
    </xf>
    <xf numFmtId="3" fontId="0" fillId="0" borderId="18" xfId="0" applyNumberFormat="1" applyBorder="1" applyAlignment="1">
      <alignment horizontal="right"/>
    </xf>
    <xf numFmtId="3" fontId="0" fillId="0" borderId="19" xfId="0" applyNumberFormat="1" applyBorder="1" applyAlignment="1">
      <alignment horizontal="right"/>
    </xf>
    <xf numFmtId="3" fontId="0" fillId="0" borderId="18" xfId="0" applyNumberFormat="1" applyBorder="1" applyAlignment="1">
      <alignment horizontal="right" wrapText="1"/>
    </xf>
    <xf numFmtId="3" fontId="0" fillId="0" borderId="19" xfId="0" applyNumberFormat="1" applyBorder="1" applyAlignment="1">
      <alignment horizontal="right" wrapText="1"/>
    </xf>
    <xf numFmtId="3" fontId="0" fillId="0" borderId="20" xfId="0" applyNumberFormat="1" applyBorder="1" applyAlignment="1">
      <alignment horizontal="right"/>
    </xf>
    <xf numFmtId="3" fontId="0" fillId="0" borderId="21" xfId="0" applyNumberFormat="1" applyBorder="1" applyAlignment="1">
      <alignment horizontal="right"/>
    </xf>
    <xf numFmtId="3" fontId="0" fillId="4" borderId="16" xfId="0" applyNumberFormat="1" applyFill="1" applyBorder="1" applyAlignment="1">
      <alignment horizontal="right"/>
    </xf>
    <xf numFmtId="3" fontId="0" fillId="4" borderId="17" xfId="0" applyNumberFormat="1" applyFill="1" applyBorder="1" applyAlignment="1">
      <alignment horizontal="right"/>
    </xf>
    <xf numFmtId="3" fontId="0" fillId="4" borderId="18" xfId="0" applyNumberFormat="1" applyFill="1" applyBorder="1" applyAlignment="1">
      <alignment horizontal="right"/>
    </xf>
    <xf numFmtId="3" fontId="0" fillId="4" borderId="19" xfId="0" applyNumberFormat="1" applyFill="1" applyBorder="1" applyAlignment="1">
      <alignment horizontal="right"/>
    </xf>
    <xf numFmtId="3" fontId="0" fillId="4" borderId="18" xfId="0" applyNumberFormat="1" applyFill="1" applyBorder="1" applyAlignment="1">
      <alignment horizontal="right" wrapText="1"/>
    </xf>
    <xf numFmtId="3" fontId="0" fillId="4" borderId="19" xfId="0" applyNumberFormat="1" applyFill="1" applyBorder="1" applyAlignment="1">
      <alignment horizontal="right" wrapText="1"/>
    </xf>
    <xf numFmtId="3" fontId="0" fillId="4" borderId="20" xfId="0" applyNumberFormat="1" applyFill="1" applyBorder="1" applyAlignment="1">
      <alignment horizontal="right"/>
    </xf>
    <xf numFmtId="3" fontId="0" fillId="4" borderId="21" xfId="0" applyNumberFormat="1" applyFill="1" applyBorder="1" applyAlignment="1">
      <alignment horizontal="right"/>
    </xf>
    <xf numFmtId="3" fontId="0" fillId="4" borderId="8" xfId="0" applyNumberFormat="1" applyFill="1" applyBorder="1" applyAlignment="1">
      <alignment horizontal="right"/>
    </xf>
    <xf numFmtId="0" fontId="0" fillId="4" borderId="14" xfId="0" applyFill="1" applyBorder="1"/>
    <xf numFmtId="0" fontId="0" fillId="4" borderId="14" xfId="0" applyFont="1" applyFill="1" applyBorder="1" applyAlignment="1">
      <alignment horizontal="right"/>
    </xf>
    <xf numFmtId="0" fontId="0" fillId="4" borderId="14" xfId="0" applyFont="1" applyFill="1" applyBorder="1"/>
    <xf numFmtId="0" fontId="0" fillId="4" borderId="15" xfId="0" applyFont="1" applyFill="1" applyBorder="1"/>
    <xf numFmtId="164" fontId="1" fillId="4" borderId="6" xfId="2" applyNumberFormat="1" applyFont="1" applyFill="1" applyBorder="1" applyAlignment="1">
      <alignment horizontal="right"/>
    </xf>
    <xf numFmtId="164" fontId="1" fillId="4" borderId="8" xfId="2" applyNumberFormat="1" applyFont="1" applyFill="1" applyBorder="1" applyAlignment="1">
      <alignment horizontal="right"/>
    </xf>
    <xf numFmtId="3" fontId="1" fillId="4" borderId="22" xfId="0" applyNumberFormat="1" applyFont="1" applyFill="1" applyBorder="1" applyAlignment="1">
      <alignment horizontal="right"/>
    </xf>
    <xf numFmtId="3" fontId="0" fillId="0" borderId="12" xfId="0" applyNumberFormat="1" applyFont="1" applyFill="1" applyBorder="1" applyAlignment="1">
      <alignment horizontal="right"/>
    </xf>
    <xf numFmtId="3" fontId="11" fillId="0" borderId="15" xfId="0" applyNumberFormat="1" applyFont="1" applyFill="1" applyBorder="1" applyAlignment="1">
      <alignment horizontal="right" vertical="center"/>
    </xf>
    <xf numFmtId="0" fontId="1" fillId="0" borderId="3" xfId="0" applyFont="1" applyFill="1" applyBorder="1" applyAlignment="1">
      <alignment horizontal="right"/>
    </xf>
    <xf numFmtId="3" fontId="3" fillId="2" borderId="32" xfId="0" applyNumberFormat="1" applyFont="1" applyFill="1" applyBorder="1" applyAlignment="1">
      <alignment horizontal="right" vertical="center"/>
    </xf>
    <xf numFmtId="3" fontId="3" fillId="2" borderId="33" xfId="0" applyNumberFormat="1" applyFont="1" applyFill="1" applyBorder="1" applyAlignment="1">
      <alignment horizontal="right" vertical="center"/>
    </xf>
    <xf numFmtId="3" fontId="3" fillId="2" borderId="22" xfId="0" applyNumberFormat="1" applyFont="1" applyFill="1" applyBorder="1" applyAlignment="1">
      <alignment horizontal="right" vertical="center"/>
    </xf>
    <xf numFmtId="3" fontId="1" fillId="3" borderId="32" xfId="0" applyNumberFormat="1" applyFont="1" applyFill="1" applyBorder="1" applyAlignment="1">
      <alignment horizontal="right"/>
    </xf>
    <xf numFmtId="3" fontId="1" fillId="3" borderId="33" xfId="0" applyNumberFormat="1" applyFont="1" applyFill="1" applyBorder="1" applyAlignment="1">
      <alignment horizontal="right"/>
    </xf>
    <xf numFmtId="3" fontId="1" fillId="3" borderId="22" xfId="0" applyNumberFormat="1" applyFont="1" applyFill="1" applyBorder="1" applyAlignment="1">
      <alignment horizontal="right"/>
    </xf>
    <xf numFmtId="3" fontId="1" fillId="0" borderId="12" xfId="0" applyNumberFormat="1" applyFont="1" applyBorder="1"/>
    <xf numFmtId="3" fontId="7" fillId="2" borderId="12" xfId="0" applyNumberFormat="1" applyFont="1" applyFill="1" applyBorder="1"/>
    <xf numFmtId="3" fontId="1" fillId="3" borderId="15" xfId="0" applyNumberFormat="1" applyFont="1" applyFill="1" applyBorder="1" applyAlignment="1">
      <alignment horizontal="right"/>
    </xf>
    <xf numFmtId="164" fontId="1" fillId="0" borderId="15" xfId="2" applyNumberFormat="1" applyFont="1" applyFill="1" applyBorder="1"/>
    <xf numFmtId="3" fontId="3" fillId="6" borderId="15" xfId="0" applyNumberFormat="1" applyFont="1" applyFill="1" applyBorder="1" applyAlignment="1"/>
    <xf numFmtId="3" fontId="0" fillId="0" borderId="13" xfId="0" applyNumberFormat="1" applyFill="1" applyBorder="1" applyAlignment="1">
      <alignment horizontal="right"/>
    </xf>
    <xf numFmtId="3" fontId="0" fillId="0" borderId="13" xfId="0" applyNumberFormat="1" applyFill="1" applyBorder="1" applyAlignment="1"/>
    <xf numFmtId="3" fontId="0" fillId="0" borderId="15" xfId="0" applyNumberFormat="1" applyFill="1" applyBorder="1" applyAlignment="1">
      <alignment horizontal="right"/>
    </xf>
    <xf numFmtId="3" fontId="0" fillId="0" borderId="15" xfId="0" applyNumberFormat="1" applyFill="1" applyBorder="1" applyAlignment="1"/>
    <xf numFmtId="3" fontId="11" fillId="0" borderId="15" xfId="0" applyNumberFormat="1" applyFont="1" applyFill="1" applyBorder="1" applyAlignment="1">
      <alignment horizontal="right"/>
    </xf>
    <xf numFmtId="3" fontId="0" fillId="0" borderId="34" xfId="0" applyNumberFormat="1" applyBorder="1" applyAlignment="1">
      <alignment horizontal="right"/>
    </xf>
    <xf numFmtId="3" fontId="0" fillId="0" borderId="35" xfId="0" applyNumberFormat="1" applyBorder="1" applyAlignment="1">
      <alignment horizontal="right"/>
    </xf>
    <xf numFmtId="3" fontId="0" fillId="0" borderId="35" xfId="0" applyNumberFormat="1" applyBorder="1" applyAlignment="1">
      <alignment horizontal="right" wrapText="1"/>
    </xf>
    <xf numFmtId="3" fontId="0" fillId="0" borderId="36" xfId="0" applyNumberFormat="1" applyBorder="1" applyAlignment="1">
      <alignment horizontal="right"/>
    </xf>
    <xf numFmtId="3" fontId="1" fillId="3" borderId="37" xfId="0" applyNumberFormat="1" applyFont="1" applyFill="1" applyBorder="1" applyAlignment="1">
      <alignment horizontal="right"/>
    </xf>
    <xf numFmtId="0" fontId="1" fillId="0" borderId="32" xfId="0" applyFont="1" applyFill="1" applyBorder="1" applyAlignment="1">
      <alignment horizontal="right"/>
    </xf>
    <xf numFmtId="0" fontId="1" fillId="0" borderId="33" xfId="0" applyFont="1" applyFill="1" applyBorder="1" applyAlignment="1">
      <alignment horizontal="right"/>
    </xf>
    <xf numFmtId="0" fontId="1" fillId="0" borderId="37" xfId="0" applyFont="1" applyFill="1" applyBorder="1" applyAlignment="1">
      <alignment horizontal="right"/>
    </xf>
    <xf numFmtId="3" fontId="0" fillId="4" borderId="34" xfId="0" applyNumberFormat="1" applyFill="1" applyBorder="1" applyAlignment="1">
      <alignment horizontal="right"/>
    </xf>
    <xf numFmtId="3" fontId="0" fillId="4" borderId="35" xfId="0" applyNumberFormat="1" applyFill="1" applyBorder="1" applyAlignment="1">
      <alignment horizontal="right"/>
    </xf>
    <xf numFmtId="3" fontId="0" fillId="4" borderId="35" xfId="0" applyNumberFormat="1" applyFill="1" applyBorder="1" applyAlignment="1">
      <alignment horizontal="right" wrapText="1"/>
    </xf>
    <xf numFmtId="3" fontId="0" fillId="4" borderId="36" xfId="0" applyNumberFormat="1" applyFill="1" applyBorder="1" applyAlignment="1">
      <alignment horizontal="right"/>
    </xf>
    <xf numFmtId="0" fontId="1" fillId="3" borderId="32" xfId="0" applyFont="1" applyFill="1" applyBorder="1" applyAlignment="1">
      <alignment horizontal="right"/>
    </xf>
    <xf numFmtId="0" fontId="1" fillId="3" borderId="33" xfId="0" applyFont="1" applyFill="1" applyBorder="1" applyAlignment="1">
      <alignment horizontal="right"/>
    </xf>
    <xf numFmtId="0" fontId="1" fillId="3" borderId="22" xfId="0" applyFont="1" applyFill="1" applyBorder="1" applyAlignment="1">
      <alignment horizontal="right"/>
    </xf>
    <xf numFmtId="3" fontId="1" fillId="4" borderId="38" xfId="0" applyNumberFormat="1" applyFont="1" applyFill="1" applyBorder="1" applyAlignment="1">
      <alignment horizontal="right"/>
    </xf>
    <xf numFmtId="3" fontId="1" fillId="4" borderId="39" xfId="0" applyNumberFormat="1" applyFont="1" applyFill="1" applyBorder="1" applyAlignment="1">
      <alignment horizontal="right"/>
    </xf>
    <xf numFmtId="3" fontId="1" fillId="0" borderId="40" xfId="0" applyNumberFormat="1" applyFont="1" applyBorder="1"/>
    <xf numFmtId="3" fontId="0" fillId="4" borderId="41" xfId="0" applyNumberFormat="1" applyFill="1" applyBorder="1" applyAlignment="1">
      <alignment horizontal="right"/>
    </xf>
    <xf numFmtId="3" fontId="0" fillId="4" borderId="42" xfId="0" applyNumberFormat="1" applyFill="1" applyBorder="1" applyAlignment="1">
      <alignment horizontal="right"/>
    </xf>
    <xf numFmtId="3" fontId="0" fillId="0" borderId="43" xfId="0" applyNumberFormat="1" applyBorder="1"/>
    <xf numFmtId="3" fontId="0" fillId="4" borderId="44" xfId="0" applyNumberFormat="1" applyFill="1" applyBorder="1" applyAlignment="1">
      <alignment horizontal="right"/>
    </xf>
    <xf numFmtId="3" fontId="0" fillId="4" borderId="45" xfId="0" applyNumberFormat="1" applyFill="1" applyBorder="1" applyAlignment="1">
      <alignment horizontal="right"/>
    </xf>
    <xf numFmtId="3" fontId="0" fillId="0" borderId="46" xfId="0" applyNumberFormat="1" applyBorder="1"/>
    <xf numFmtId="3" fontId="1" fillId="0" borderId="43" xfId="0" applyNumberFormat="1" applyFont="1" applyBorder="1"/>
    <xf numFmtId="3" fontId="1" fillId="4" borderId="32" xfId="0" applyNumberFormat="1" applyFont="1" applyFill="1" applyBorder="1" applyAlignment="1">
      <alignment horizontal="right"/>
    </xf>
    <xf numFmtId="3" fontId="1" fillId="4" borderId="33" xfId="0" applyNumberFormat="1" applyFont="1" applyFill="1" applyBorder="1" applyAlignment="1">
      <alignment horizontal="right"/>
    </xf>
    <xf numFmtId="0" fontId="1" fillId="0" borderId="7" xfId="0" applyFont="1" applyFill="1" applyBorder="1" applyAlignment="1">
      <alignment horizontal="right"/>
    </xf>
    <xf numFmtId="0" fontId="1" fillId="0" borderId="0" xfId="0" applyFont="1" applyFill="1" applyBorder="1" applyAlignment="1">
      <alignment horizontal="right"/>
    </xf>
    <xf numFmtId="3" fontId="0" fillId="0" borderId="7" xfId="0" applyNumberFormat="1" applyFill="1" applyBorder="1" applyAlignment="1">
      <alignment horizontal="right"/>
    </xf>
    <xf numFmtId="3" fontId="0" fillId="0" borderId="0" xfId="0" applyNumberFormat="1" applyFill="1" applyBorder="1" applyAlignment="1">
      <alignment horizontal="right"/>
    </xf>
    <xf numFmtId="3" fontId="0" fillId="0" borderId="7" xfId="0" applyNumberFormat="1" applyFill="1" applyBorder="1" applyAlignment="1">
      <alignment horizontal="right" wrapText="1"/>
    </xf>
    <xf numFmtId="3" fontId="0" fillId="0" borderId="0" xfId="0" applyNumberFormat="1" applyFill="1" applyBorder="1" applyAlignment="1">
      <alignment horizontal="right" wrapText="1"/>
    </xf>
    <xf numFmtId="3" fontId="3" fillId="0" borderId="7" xfId="0" applyNumberFormat="1" applyFont="1" applyFill="1" applyBorder="1" applyAlignment="1">
      <alignment horizontal="right" vertical="center"/>
    </xf>
    <xf numFmtId="3" fontId="3" fillId="0" borderId="0" xfId="0" applyNumberFormat="1" applyFont="1" applyFill="1" applyBorder="1" applyAlignment="1">
      <alignment horizontal="right" vertical="center"/>
    </xf>
    <xf numFmtId="3" fontId="7" fillId="2" borderId="15" xfId="0" applyNumberFormat="1" applyFont="1" applyFill="1" applyBorder="1" applyAlignment="1">
      <alignment horizontal="right"/>
    </xf>
    <xf numFmtId="0" fontId="0" fillId="0" borderId="0" xfId="0" applyFill="1" applyBorder="1" applyAlignment="1">
      <alignment horizontal="center"/>
    </xf>
    <xf numFmtId="3" fontId="7" fillId="2" borderId="6" xfId="0" applyNumberFormat="1" applyFont="1" applyFill="1" applyBorder="1" applyAlignment="1">
      <alignment horizontal="right"/>
    </xf>
    <xf numFmtId="3" fontId="7" fillId="2" borderId="8" xfId="0" applyNumberFormat="1" applyFont="1" applyFill="1" applyBorder="1" applyAlignment="1">
      <alignment horizontal="right"/>
    </xf>
    <xf numFmtId="3" fontId="7" fillId="2" borderId="8" xfId="0" applyNumberFormat="1" applyFont="1" applyFill="1" applyBorder="1"/>
    <xf numFmtId="0" fontId="7" fillId="2" borderId="8" xfId="0" applyFont="1" applyFill="1" applyBorder="1"/>
    <xf numFmtId="0" fontId="0" fillId="0" borderId="0" xfId="0" applyFill="1" applyBorder="1" applyAlignment="1">
      <alignment horizontal="center"/>
    </xf>
    <xf numFmtId="0" fontId="1" fillId="4" borderId="0" xfId="0" applyFont="1" applyFill="1" applyAlignment="1">
      <alignment horizontal="left"/>
    </xf>
    <xf numFmtId="1" fontId="1" fillId="3" borderId="1" xfId="0" applyNumberFormat="1" applyFont="1" applyFill="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1" fontId="3" fillId="2" borderId="1" xfId="0" applyNumberFormat="1" applyFont="1" applyFill="1" applyBorder="1" applyAlignment="1">
      <alignment horizontal="center"/>
    </xf>
    <xf numFmtId="1" fontId="3" fillId="0" borderId="7" xfId="0" applyNumberFormat="1" applyFont="1" applyFill="1" applyBorder="1" applyAlignment="1">
      <alignment horizontal="center"/>
    </xf>
    <xf numFmtId="0" fontId="0" fillId="0" borderId="0" xfId="0" applyFill="1" applyBorder="1" applyAlignment="1">
      <alignment horizontal="center"/>
    </xf>
    <xf numFmtId="0" fontId="1" fillId="9" borderId="9" xfId="0" applyFont="1" applyFill="1" applyBorder="1" applyAlignment="1">
      <alignment horizontal="left" indent="1"/>
    </xf>
    <xf numFmtId="0" fontId="0" fillId="9" borderId="10" xfId="0" applyFill="1" applyBorder="1" applyAlignment="1">
      <alignment horizontal="left" indent="1"/>
    </xf>
    <xf numFmtId="0" fontId="0" fillId="0" borderId="11" xfId="0" applyBorder="1" applyAlignment="1">
      <alignment horizontal="left" indent="1"/>
    </xf>
    <xf numFmtId="0" fontId="1" fillId="0" borderId="4" xfId="0" applyFont="1" applyFill="1" applyBorder="1" applyAlignment="1">
      <alignment horizontal="left" indent="1"/>
    </xf>
    <xf numFmtId="0" fontId="0" fillId="0" borderId="5" xfId="0" applyBorder="1" applyAlignment="1">
      <alignment horizontal="left" indent="1"/>
    </xf>
    <xf numFmtId="0" fontId="0" fillId="0" borderId="6" xfId="0" applyBorder="1" applyAlignment="1">
      <alignment horizontal="left" indent="1"/>
    </xf>
    <xf numFmtId="0" fontId="0" fillId="0" borderId="9" xfId="0" applyBorder="1" applyAlignment="1">
      <alignment horizontal="left" indent="1"/>
    </xf>
    <xf numFmtId="0" fontId="0" fillId="0" borderId="10" xfId="0" applyBorder="1" applyAlignment="1">
      <alignment horizontal="left" indent="1"/>
    </xf>
    <xf numFmtId="0" fontId="0" fillId="0" borderId="7" xfId="0" applyFill="1" applyBorder="1" applyAlignment="1">
      <alignment horizontal="left" indent="1"/>
    </xf>
    <xf numFmtId="0" fontId="0" fillId="0" borderId="0" xfId="0" applyBorder="1" applyAlignment="1">
      <alignment horizontal="left" indent="1"/>
    </xf>
    <xf numFmtId="0" fontId="0" fillId="0" borderId="8" xfId="0" applyBorder="1" applyAlignment="1">
      <alignment horizontal="left" indent="1"/>
    </xf>
    <xf numFmtId="0" fontId="0" fillId="0" borderId="0" xfId="0" applyFill="1" applyBorder="1" applyAlignment="1">
      <alignment horizontal="left" indent="1"/>
    </xf>
    <xf numFmtId="0" fontId="0" fillId="4" borderId="7" xfId="0" applyFill="1" applyBorder="1" applyAlignment="1">
      <alignment horizontal="left" indent="3"/>
    </xf>
    <xf numFmtId="0" fontId="0" fillId="0" borderId="0" xfId="0" applyBorder="1" applyAlignment="1">
      <alignment horizontal="left" indent="3"/>
    </xf>
    <xf numFmtId="0" fontId="0" fillId="0" borderId="8" xfId="0" applyBorder="1" applyAlignment="1">
      <alignment horizontal="left" indent="3"/>
    </xf>
    <xf numFmtId="0" fontId="1" fillId="9" borderId="1" xfId="0" applyFont="1" applyFill="1" applyBorder="1" applyAlignment="1">
      <alignment horizontal="left" indent="1"/>
    </xf>
    <xf numFmtId="0" fontId="0" fillId="9" borderId="2" xfId="0" applyFill="1" applyBorder="1" applyAlignment="1">
      <alignment horizontal="left" indent="1"/>
    </xf>
    <xf numFmtId="0" fontId="0" fillId="0" borderId="3" xfId="0" applyBorder="1" applyAlignment="1">
      <alignment horizontal="left" indent="1"/>
    </xf>
    <xf numFmtId="0" fontId="0" fillId="9" borderId="9" xfId="0" applyFill="1" applyBorder="1" applyAlignment="1">
      <alignment horizontal="left" indent="1"/>
    </xf>
    <xf numFmtId="0" fontId="1" fillId="4" borderId="1" xfId="0" applyFont="1" applyFill="1" applyBorder="1" applyAlignment="1">
      <alignment horizontal="left" indent="1"/>
    </xf>
    <xf numFmtId="0" fontId="0" fillId="0" borderId="2" xfId="0" applyBorder="1" applyAlignment="1">
      <alignment horizontal="left" indent="1"/>
    </xf>
    <xf numFmtId="0" fontId="0" fillId="0" borderId="1" xfId="0" applyFill="1" applyBorder="1" applyAlignment="1">
      <alignment horizontal="left" indent="1"/>
    </xf>
    <xf numFmtId="0" fontId="1" fillId="4" borderId="1" xfId="0" applyFont="1" applyFill="1" applyBorder="1" applyAlignment="1">
      <alignment horizontal="left" wrapText="1" indent="1"/>
    </xf>
    <xf numFmtId="0" fontId="1" fillId="4" borderId="2" xfId="0" applyFont="1" applyFill="1" applyBorder="1" applyAlignment="1">
      <alignment horizontal="left" wrapText="1" indent="1"/>
    </xf>
    <xf numFmtId="0" fontId="1" fillId="0" borderId="1" xfId="0" applyFont="1" applyFill="1" applyBorder="1" applyAlignment="1">
      <alignment horizontal="left" wrapText="1" indent="1"/>
    </xf>
    <xf numFmtId="0" fontId="1" fillId="0" borderId="2" xfId="0" applyFont="1" applyFill="1" applyBorder="1" applyAlignment="1">
      <alignment horizontal="left" wrapText="1" indent="1"/>
    </xf>
    <xf numFmtId="0" fontId="1" fillId="0" borderId="1" xfId="0" applyFont="1" applyFill="1" applyBorder="1" applyAlignment="1">
      <alignment horizontal="left" indent="2"/>
    </xf>
    <xf numFmtId="0" fontId="0" fillId="0" borderId="2" xfId="0" applyBorder="1" applyAlignment="1">
      <alignment horizontal="left" indent="2"/>
    </xf>
    <xf numFmtId="0" fontId="0" fillId="0" borderId="3" xfId="0" applyBorder="1" applyAlignment="1">
      <alignment horizontal="left" indent="2"/>
    </xf>
    <xf numFmtId="0" fontId="0" fillId="0" borderId="23" xfId="0" applyFill="1" applyBorder="1" applyAlignment="1">
      <alignment horizontal="left" indent="3"/>
    </xf>
    <xf numFmtId="0" fontId="0" fillId="0" borderId="24" xfId="0" applyBorder="1" applyAlignment="1">
      <alignment horizontal="left" indent="3"/>
    </xf>
    <xf numFmtId="0" fontId="0" fillId="0" borderId="25" xfId="0" applyBorder="1" applyAlignment="1">
      <alignment horizontal="left" indent="3"/>
    </xf>
    <xf numFmtId="0" fontId="0" fillId="0" borderId="26" xfId="0" applyFill="1" applyBorder="1" applyAlignment="1">
      <alignment horizontal="left" indent="3"/>
    </xf>
    <xf numFmtId="0" fontId="0" fillId="0" borderId="27" xfId="0" applyBorder="1" applyAlignment="1">
      <alignment horizontal="left" indent="3"/>
    </xf>
    <xf numFmtId="0" fontId="0" fillId="0" borderId="28" xfId="0" applyBorder="1" applyAlignment="1">
      <alignment horizontal="left" indent="3"/>
    </xf>
    <xf numFmtId="0" fontId="0" fillId="0" borderId="29" xfId="0" applyFill="1" applyBorder="1" applyAlignment="1">
      <alignment horizontal="left" indent="3"/>
    </xf>
    <xf numFmtId="0" fontId="0" fillId="0" borderId="30" xfId="0" applyBorder="1" applyAlignment="1">
      <alignment horizontal="left" indent="3"/>
    </xf>
    <xf numFmtId="0" fontId="0" fillId="0" borderId="31" xfId="0" applyBorder="1" applyAlignment="1">
      <alignment horizontal="left" indent="3"/>
    </xf>
    <xf numFmtId="0" fontId="10" fillId="4" borderId="9" xfId="0" applyFont="1" applyFill="1" applyBorder="1" applyAlignment="1">
      <alignment horizontal="center"/>
    </xf>
    <xf numFmtId="0" fontId="0" fillId="0" borderId="10" xfId="0" applyBorder="1" applyAlignment="1">
      <alignment horizontal="center"/>
    </xf>
    <xf numFmtId="0" fontId="0" fillId="0" borderId="11" xfId="0" applyBorder="1" applyAlignment="1">
      <alignment horizontal="center"/>
    </xf>
    <xf numFmtId="0" fontId="1" fillId="3" borderId="14" xfId="0" applyFont="1" applyFill="1" applyBorder="1" applyAlignment="1">
      <alignment horizontal="center" vertical="center"/>
    </xf>
    <xf numFmtId="0" fontId="0" fillId="0" borderId="15" xfId="0" applyBorder="1" applyAlignment="1">
      <alignment horizontal="center" vertical="center"/>
    </xf>
    <xf numFmtId="0" fontId="3" fillId="2" borderId="14" xfId="0" applyFont="1" applyFill="1" applyBorder="1" applyAlignment="1">
      <alignment horizontal="center" vertical="center"/>
    </xf>
    <xf numFmtId="0" fontId="10" fillId="0" borderId="1" xfId="0" applyFont="1" applyFill="1" applyBorder="1" applyAlignment="1">
      <alignment horizontal="center" wrapText="1"/>
    </xf>
    <xf numFmtId="0" fontId="0" fillId="0" borderId="2" xfId="0" applyBorder="1" applyAlignment="1">
      <alignment horizontal="center" wrapText="1"/>
    </xf>
    <xf numFmtId="0" fontId="0" fillId="0" borderId="3" xfId="0" applyBorder="1" applyAlignment="1">
      <alignment horizontal="center" wrapText="1"/>
    </xf>
    <xf numFmtId="0" fontId="3" fillId="2" borderId="9" xfId="0" applyFont="1" applyFill="1" applyBorder="1" applyAlignment="1">
      <alignment horizontal="center" wrapText="1"/>
    </xf>
    <xf numFmtId="0" fontId="0" fillId="0" borderId="10" xfId="0" applyBorder="1" applyAlignment="1">
      <alignment horizontal="center" wrapText="1"/>
    </xf>
    <xf numFmtId="0" fontId="0" fillId="0" borderId="11" xfId="0" applyBorder="1" applyAlignment="1">
      <alignment horizontal="center" wrapText="1"/>
    </xf>
    <xf numFmtId="0" fontId="10" fillId="0" borderId="4" xfId="0" applyFont="1" applyFill="1" applyBorder="1" applyAlignment="1">
      <alignment horizontal="left" wrapText="1"/>
    </xf>
    <xf numFmtId="0" fontId="10" fillId="0" borderId="5" xfId="0" applyFont="1" applyFill="1" applyBorder="1" applyAlignment="1">
      <alignment horizontal="left" wrapText="1"/>
    </xf>
    <xf numFmtId="0" fontId="0" fillId="0" borderId="6" xfId="0" applyBorder="1" applyAlignment="1"/>
    <xf numFmtId="0" fontId="10" fillId="0" borderId="7" xfId="0" applyFont="1" applyFill="1" applyBorder="1" applyAlignment="1">
      <alignment horizontal="left" wrapText="1"/>
    </xf>
    <xf numFmtId="0" fontId="10" fillId="0" borderId="0" xfId="0" applyFont="1" applyFill="1" applyBorder="1" applyAlignment="1">
      <alignment horizontal="left" wrapText="1"/>
    </xf>
    <xf numFmtId="0" fontId="0" fillId="0" borderId="8" xfId="0" applyBorder="1" applyAlignment="1"/>
    <xf numFmtId="0" fontId="10" fillId="0" borderId="9" xfId="0" applyFont="1" applyFill="1" applyBorder="1" applyAlignment="1">
      <alignment horizontal="left" wrapText="1"/>
    </xf>
    <xf numFmtId="0" fontId="10" fillId="0" borderId="10" xfId="0" applyFont="1" applyFill="1" applyBorder="1" applyAlignment="1">
      <alignment horizontal="left" wrapText="1"/>
    </xf>
    <xf numFmtId="0" fontId="0" fillId="0" borderId="11" xfId="0" applyBorder="1" applyAlignment="1"/>
    <xf numFmtId="0" fontId="4" fillId="4" borderId="7" xfId="0" applyFont="1" applyFill="1" applyBorder="1" applyAlignment="1">
      <alignment horizontal="left" indent="1"/>
    </xf>
    <xf numFmtId="0" fontId="0" fillId="0" borderId="0" xfId="0" applyAlignment="1">
      <alignment horizontal="left" indent="1"/>
    </xf>
    <xf numFmtId="0" fontId="20" fillId="4" borderId="7" xfId="0" applyFont="1" applyFill="1" applyBorder="1" applyAlignment="1">
      <alignment horizontal="left" indent="1"/>
    </xf>
    <xf numFmtId="0" fontId="10" fillId="4" borderId="1" xfId="0" applyFont="1" applyFill="1" applyBorder="1" applyAlignment="1">
      <alignment horizontal="left" indent="1"/>
    </xf>
    <xf numFmtId="0" fontId="3" fillId="6" borderId="1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6" borderId="15" xfId="0" applyFont="1" applyFill="1" applyBorder="1" applyAlignment="1">
      <alignment horizontal="center" vertical="center" wrapText="1"/>
    </xf>
    <xf numFmtId="0" fontId="1" fillId="4" borderId="13" xfId="0" applyFont="1" applyFill="1" applyBorder="1" applyAlignment="1">
      <alignment horizontal="center" vertical="center" wrapText="1"/>
    </xf>
    <xf numFmtId="0" fontId="1" fillId="4" borderId="14" xfId="0" applyFont="1" applyFill="1" applyBorder="1" applyAlignment="1">
      <alignment horizontal="center" vertical="center" wrapText="1"/>
    </xf>
    <xf numFmtId="0" fontId="1" fillId="4" borderId="15" xfId="0" applyFont="1" applyFill="1" applyBorder="1" applyAlignment="1">
      <alignment horizontal="center" vertical="center" wrapText="1"/>
    </xf>
    <xf numFmtId="0" fontId="1" fillId="3" borderId="8" xfId="0" applyFont="1" applyFill="1" applyBorder="1" applyAlignment="1">
      <alignment horizontal="center" vertical="center"/>
    </xf>
    <xf numFmtId="0" fontId="0" fillId="0" borderId="11" xfId="0" applyBorder="1" applyAlignment="1">
      <alignment horizontal="center" vertical="center"/>
    </xf>
    <xf numFmtId="0" fontId="0" fillId="4" borderId="7" xfId="0" applyFill="1" applyBorder="1" applyAlignment="1">
      <alignment horizontal="left" indent="1"/>
    </xf>
    <xf numFmtId="0" fontId="1" fillId="4" borderId="4" xfId="3" applyFont="1" applyFill="1" applyBorder="1" applyAlignment="1">
      <alignment horizontal="left" indent="1"/>
    </xf>
    <xf numFmtId="1" fontId="1" fillId="3" borderId="2" xfId="0" applyNumberFormat="1" applyFont="1" applyFill="1" applyBorder="1" applyAlignment="1">
      <alignment horizontal="center"/>
    </xf>
    <xf numFmtId="0" fontId="10" fillId="0" borderId="9" xfId="0" applyFont="1" applyFill="1" applyBorder="1" applyAlignment="1">
      <alignment horizontal="center" wrapText="1"/>
    </xf>
    <xf numFmtId="0" fontId="1" fillId="4" borderId="11" xfId="0" applyFont="1" applyFill="1" applyBorder="1" applyAlignment="1">
      <alignment horizontal="center" vertical="center" wrapText="1"/>
    </xf>
    <xf numFmtId="0" fontId="1" fillId="0" borderId="1" xfId="0" applyFont="1" applyBorder="1" applyAlignment="1">
      <alignment horizontal="center"/>
    </xf>
    <xf numFmtId="0" fontId="3" fillId="2" borderId="9" xfId="0" applyFont="1" applyFill="1" applyBorder="1" applyAlignment="1">
      <alignment horizontal="center"/>
    </xf>
  </cellXfs>
  <cellStyles count="5">
    <cellStyle name="20 % - Accent5" xfId="3" builtinId="46"/>
    <cellStyle name="Lien hypertexte" xfId="4" builtinId="8"/>
    <cellStyle name="Normal" xfId="0" builtinId="0"/>
    <cellStyle name="Normal 2" xfId="1" xr:uid="{00000000-0005-0000-0000-000003000000}"/>
    <cellStyle name="Pourcentage" xfId="2" builtinId="5"/>
  </cellStyles>
  <dxfs count="0"/>
  <tableStyles count="0" defaultTableStyle="TableStyleMedium2" defaultPivotStyle="PivotStyleLight16"/>
  <colors>
    <mruColors>
      <color rgb="FF595959"/>
      <color rgb="FF5C2A50"/>
      <color rgb="FF5C2850"/>
      <color rgb="FF5C282A"/>
      <color rgb="FFA84D92"/>
      <color rgb="FFD4D4D4"/>
      <color rgb="FFA8A8A8"/>
      <color rgb="FFF5B9E6"/>
      <color rgb="FFFDC300"/>
      <color rgb="FFFFE5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Faillites 2021 par taille</a:t>
            </a:r>
          </a:p>
        </c:rich>
      </c:tx>
      <c:layout>
        <c:manualLayout>
          <c:xMode val="edge"/>
          <c:yMode val="edge"/>
          <c:x val="0.20172783972662867"/>
          <c:y val="2.59740259740259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0.10571534832070895"/>
          <c:y val="0.13025974025974027"/>
          <c:w val="0.51614891507409733"/>
          <c:h val="0.76584415584415588"/>
        </c:manualLayout>
      </c:layout>
      <c:pieChart>
        <c:varyColors val="1"/>
        <c:ser>
          <c:idx val="0"/>
          <c:order val="0"/>
          <c:tx>
            <c:strRef>
              <c:f>Faillites!$M$94</c:f>
              <c:strCache>
                <c:ptCount val="1"/>
                <c:pt idx="0">
                  <c:v>Faillites 2021 par taille</c:v>
                </c:pt>
              </c:strCache>
            </c:strRef>
          </c:tx>
          <c:spPr>
            <a:ln>
              <a:noFill/>
            </a:ln>
          </c:spPr>
          <c:dPt>
            <c:idx val="0"/>
            <c:bubble3D val="0"/>
            <c:spPr>
              <a:solidFill>
                <a:srgbClr val="5C2A50"/>
              </a:solidFill>
              <a:ln w="19050">
                <a:noFill/>
              </a:ln>
              <a:effectLst/>
            </c:spPr>
            <c:extLst>
              <c:ext xmlns:c16="http://schemas.microsoft.com/office/drawing/2014/chart" uri="{C3380CC4-5D6E-409C-BE32-E72D297353CC}">
                <c16:uniqueId val="{00000001-A973-4F5F-BD0C-CE9A53B8E44C}"/>
              </c:ext>
            </c:extLst>
          </c:dPt>
          <c:dPt>
            <c:idx val="1"/>
            <c:bubble3D val="0"/>
            <c:spPr>
              <a:solidFill>
                <a:srgbClr val="A8A8A8"/>
              </a:solidFill>
              <a:ln w="19050">
                <a:noFill/>
              </a:ln>
              <a:effectLst/>
            </c:spPr>
            <c:extLst>
              <c:ext xmlns:c16="http://schemas.microsoft.com/office/drawing/2014/chart" uri="{C3380CC4-5D6E-409C-BE32-E72D297353CC}">
                <c16:uniqueId val="{00000003-A973-4F5F-BD0C-CE9A53B8E44C}"/>
              </c:ext>
            </c:extLst>
          </c:dPt>
          <c:dPt>
            <c:idx val="2"/>
            <c:bubble3D val="0"/>
            <c:spPr>
              <a:solidFill>
                <a:srgbClr val="A84D92"/>
              </a:solidFill>
              <a:ln w="19050">
                <a:noFill/>
              </a:ln>
              <a:effectLst/>
            </c:spPr>
            <c:extLst>
              <c:ext xmlns:c16="http://schemas.microsoft.com/office/drawing/2014/chart" uri="{C3380CC4-5D6E-409C-BE32-E72D297353CC}">
                <c16:uniqueId val="{00000005-A973-4F5F-BD0C-CE9A53B8E44C}"/>
              </c:ext>
            </c:extLst>
          </c:dPt>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fr-FR"/>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Faillites!$B$96:$B$98</c:f>
              <c:strCache>
                <c:ptCount val="3"/>
                <c:pt idx="0">
                  <c:v>0  salarié</c:v>
                </c:pt>
                <c:pt idx="1">
                  <c:v>1-9 salariés</c:v>
                </c:pt>
                <c:pt idx="2">
                  <c:v>10+ salariés</c:v>
                </c:pt>
              </c:strCache>
            </c:strRef>
          </c:cat>
          <c:val>
            <c:numRef>
              <c:f>Faillites!$M$96:$M$98</c:f>
              <c:numCache>
                <c:formatCode>0.0%</c:formatCode>
                <c:ptCount val="3"/>
                <c:pt idx="0">
                  <c:v>0.47794994040524436</c:v>
                </c:pt>
                <c:pt idx="1">
                  <c:v>0.46126340882002381</c:v>
                </c:pt>
                <c:pt idx="2">
                  <c:v>6.0786650774731825E-2</c:v>
                </c:pt>
              </c:numCache>
            </c:numRef>
          </c:val>
          <c:extLst>
            <c:ext xmlns:c16="http://schemas.microsoft.com/office/drawing/2014/chart" uri="{C3380CC4-5D6E-409C-BE32-E72D297353CC}">
              <c16:uniqueId val="{00000006-A973-4F5F-BD0C-CE9A53B8E44C}"/>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7095855100024704"/>
          <c:y val="0.36226674325387859"/>
          <c:w val="0.2686960406544926"/>
          <c:h val="0.34302971506400781"/>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Faillites 2021</a:t>
            </a:r>
          </a:p>
          <a:p>
            <a:pPr>
              <a:defRPr sz="1400" b="0" i="0" u="none" strike="noStrike" kern="1200" spc="0" baseline="0">
                <a:solidFill>
                  <a:schemeClr val="tx1">
                    <a:lumMod val="65000"/>
                    <a:lumOff val="35000"/>
                  </a:schemeClr>
                </a:solidFill>
                <a:latin typeface="+mn-lt"/>
                <a:ea typeface="+mn-ea"/>
                <a:cs typeface="+mn-cs"/>
              </a:defRPr>
            </a:pPr>
            <a:r>
              <a:rPr lang="en-US"/>
              <a:t> par forme juridique</a:t>
            </a:r>
          </a:p>
        </c:rich>
      </c:tx>
      <c:layout>
        <c:manualLayout>
          <c:xMode val="edge"/>
          <c:yMode val="edge"/>
          <c:x val="0.11418389976685558"/>
          <c:y val="2.9823518169009761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manualLayout>
          <c:layoutTarget val="inner"/>
          <c:xMode val="edge"/>
          <c:yMode val="edge"/>
          <c:x val="7.0137852629352515E-2"/>
          <c:y val="0.24062077992229861"/>
          <c:w val="0.48767109959548421"/>
          <c:h val="0.63868807955733764"/>
        </c:manualLayout>
      </c:layout>
      <c:pieChart>
        <c:varyColors val="1"/>
        <c:ser>
          <c:idx val="0"/>
          <c:order val="0"/>
          <c:tx>
            <c:strRef>
              <c:f>Faillites!$M$107</c:f>
              <c:strCache>
                <c:ptCount val="1"/>
                <c:pt idx="0">
                  <c:v>Faillites 2021 par forme juridique</c:v>
                </c:pt>
              </c:strCache>
            </c:strRef>
          </c:tx>
          <c:spPr>
            <a:ln>
              <a:noFill/>
            </a:ln>
          </c:spPr>
          <c:dPt>
            <c:idx val="0"/>
            <c:bubble3D val="0"/>
            <c:spPr>
              <a:solidFill>
                <a:srgbClr val="FDC300"/>
              </a:solidFill>
              <a:ln w="19050">
                <a:noFill/>
              </a:ln>
              <a:effectLst/>
            </c:spPr>
            <c:extLst>
              <c:ext xmlns:c16="http://schemas.microsoft.com/office/drawing/2014/chart" uri="{C3380CC4-5D6E-409C-BE32-E72D297353CC}">
                <c16:uniqueId val="{00000001-D8AC-4143-999B-6BBC54C3C6F3}"/>
              </c:ext>
            </c:extLst>
          </c:dPt>
          <c:dPt>
            <c:idx val="1"/>
            <c:bubble3D val="0"/>
            <c:spPr>
              <a:solidFill>
                <a:srgbClr val="5C2A50"/>
              </a:solidFill>
              <a:ln w="19050">
                <a:noFill/>
              </a:ln>
              <a:effectLst/>
            </c:spPr>
            <c:extLst>
              <c:ext xmlns:c16="http://schemas.microsoft.com/office/drawing/2014/chart" uri="{C3380CC4-5D6E-409C-BE32-E72D297353CC}">
                <c16:uniqueId val="{00000003-D8AC-4143-999B-6BBC54C3C6F3}"/>
              </c:ext>
            </c:extLst>
          </c:dPt>
          <c:dPt>
            <c:idx val="2"/>
            <c:bubble3D val="0"/>
            <c:spPr>
              <a:solidFill>
                <a:srgbClr val="A84D92"/>
              </a:solidFill>
              <a:ln w="19050">
                <a:noFill/>
              </a:ln>
              <a:effectLst/>
            </c:spPr>
            <c:extLst>
              <c:ext xmlns:c16="http://schemas.microsoft.com/office/drawing/2014/chart" uri="{C3380CC4-5D6E-409C-BE32-E72D297353CC}">
                <c16:uniqueId val="{00000005-D8AC-4143-999B-6BBC54C3C6F3}"/>
              </c:ext>
            </c:extLst>
          </c:dPt>
          <c:dPt>
            <c:idx val="3"/>
            <c:bubble3D val="0"/>
            <c:spPr>
              <a:solidFill>
                <a:srgbClr val="A8A8A8"/>
              </a:solidFill>
              <a:ln w="19050">
                <a:noFill/>
              </a:ln>
              <a:effectLst/>
            </c:spPr>
            <c:extLst>
              <c:ext xmlns:c16="http://schemas.microsoft.com/office/drawing/2014/chart" uri="{C3380CC4-5D6E-409C-BE32-E72D297353CC}">
                <c16:uniqueId val="{00000007-D8AC-4143-999B-6BBC54C3C6F3}"/>
              </c:ext>
            </c:extLst>
          </c:dPt>
          <c:dPt>
            <c:idx val="4"/>
            <c:bubble3D val="0"/>
            <c:spPr>
              <a:solidFill>
                <a:srgbClr val="D4D4D4"/>
              </a:solidFill>
              <a:ln w="19050">
                <a:noFill/>
              </a:ln>
              <a:effectLst/>
            </c:spPr>
            <c:extLst>
              <c:ext xmlns:c16="http://schemas.microsoft.com/office/drawing/2014/chart" uri="{C3380CC4-5D6E-409C-BE32-E72D297353CC}">
                <c16:uniqueId val="{00000009-D8AC-4143-999B-6BBC54C3C6F3}"/>
              </c:ext>
            </c:extLst>
          </c:dPt>
          <c:dLbls>
            <c:dLbl>
              <c:idx val="0"/>
              <c:layout>
                <c:manualLayout>
                  <c:x val="6.20641960453336E-2"/>
                  <c:y val="6.985395891282763E-3"/>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8AC-4143-999B-6BBC54C3C6F3}"/>
                </c:ext>
              </c:extLst>
            </c:dLbl>
            <c:dLbl>
              <c:idx val="1"/>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fr-FR"/>
                </a:p>
              </c:txPr>
              <c:dLblPos val="bestFit"/>
              <c:showLegendKey val="0"/>
              <c:showVal val="1"/>
              <c:showCatName val="0"/>
              <c:showSerName val="0"/>
              <c:showPercent val="0"/>
              <c:showBubbleSize val="0"/>
              <c:extLst>
                <c:ext xmlns:c16="http://schemas.microsoft.com/office/drawing/2014/chart" uri="{C3380CC4-5D6E-409C-BE32-E72D297353CC}">
                  <c16:uniqueId val="{00000003-D8AC-4143-999B-6BBC54C3C6F3}"/>
                </c:ext>
              </c:extLst>
            </c:dLbl>
            <c:dLbl>
              <c:idx val="2"/>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fr-FR"/>
                </a:p>
              </c:txPr>
              <c:dLblPos val="bestFit"/>
              <c:showLegendKey val="0"/>
              <c:showVal val="1"/>
              <c:showCatName val="0"/>
              <c:showSerName val="0"/>
              <c:showPercent val="0"/>
              <c:showBubbleSize val="0"/>
              <c:extLst>
                <c:ext xmlns:c16="http://schemas.microsoft.com/office/drawing/2014/chart" uri="{C3380CC4-5D6E-409C-BE32-E72D297353CC}">
                  <c16:uniqueId val="{00000005-D8AC-4143-999B-6BBC54C3C6F3}"/>
                </c:ext>
              </c:extLst>
            </c:dLbl>
            <c:dLbl>
              <c:idx val="3"/>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bg1"/>
                      </a:solidFill>
                      <a:latin typeface="+mn-lt"/>
                      <a:ea typeface="+mn-ea"/>
                      <a:cs typeface="+mn-cs"/>
                    </a:defRPr>
                  </a:pPr>
                  <a:endParaRPr lang="fr-FR"/>
                </a:p>
              </c:txPr>
              <c:dLblPos val="bestFit"/>
              <c:showLegendKey val="0"/>
              <c:showVal val="1"/>
              <c:showCatName val="0"/>
              <c:showSerName val="0"/>
              <c:showPercent val="0"/>
              <c:showBubbleSize val="0"/>
              <c:extLst>
                <c:ext xmlns:c16="http://schemas.microsoft.com/office/drawing/2014/chart" uri="{C3380CC4-5D6E-409C-BE32-E72D297353CC}">
                  <c16:uniqueId val="{00000007-D8AC-4143-999B-6BBC54C3C6F3}"/>
                </c:ext>
              </c:extLst>
            </c:dLbl>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fr-FR"/>
              </a:p>
            </c:txPr>
            <c:dLblPos val="bestFit"/>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Faillites!$B$108:$B$112</c:f>
              <c:strCache>
                <c:ptCount val="5"/>
                <c:pt idx="0">
                  <c:v>Entreprises individuelles</c:v>
                </c:pt>
                <c:pt idx="1">
                  <c:v>Sociétés à responsabilité limitée</c:v>
                </c:pt>
                <c:pt idx="2">
                  <c:v>Sociétés à responsabilité limitée simplifiée</c:v>
                </c:pt>
                <c:pt idx="3">
                  <c:v>Sociétés anonymes</c:v>
                </c:pt>
                <c:pt idx="4">
                  <c:v>Autres formes juridiques</c:v>
                </c:pt>
              </c:strCache>
            </c:strRef>
          </c:cat>
          <c:val>
            <c:numRef>
              <c:f>Faillites!$M$108:$M$112</c:f>
              <c:numCache>
                <c:formatCode>0.0%</c:formatCode>
                <c:ptCount val="5"/>
                <c:pt idx="0">
                  <c:v>1.1918951132300357E-2</c:v>
                </c:pt>
                <c:pt idx="1">
                  <c:v>0.64123957091775918</c:v>
                </c:pt>
                <c:pt idx="2">
                  <c:v>9.1775923718712751E-2</c:v>
                </c:pt>
                <c:pt idx="3">
                  <c:v>0.25148986889153757</c:v>
                </c:pt>
                <c:pt idx="4">
                  <c:v>3.5756853396901071E-3</c:v>
                </c:pt>
              </c:numCache>
            </c:numRef>
          </c:val>
          <c:extLst>
            <c:ext xmlns:c16="http://schemas.microsoft.com/office/drawing/2014/chart" uri="{C3380CC4-5D6E-409C-BE32-E72D297353CC}">
              <c16:uniqueId val="{0000000A-D8AC-4143-999B-6BBC54C3C6F3}"/>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59868549626391998"/>
          <c:y val="0.40674379905348312"/>
          <c:w val="0.38430974098689469"/>
          <c:h val="0.49206966993346746"/>
        </c:manualLayout>
      </c:layout>
      <c:overlay val="0"/>
      <c:spPr>
        <a:noFill/>
        <a:ln>
          <a:noFill/>
        </a:ln>
        <a:effectLst/>
      </c:spPr>
      <c:txPr>
        <a:bodyPr rot="0" spcFirstLastPara="1" vertOverflow="ellipsis" vert="horz" wrap="square" anchor="ctr" anchorCtr="1"/>
        <a:lstStyle/>
        <a:p>
          <a:pPr rtl="0">
            <a:defRPr sz="1400" b="0" i="0" u="none" strike="noStrike" kern="1200" baseline="0">
              <a:solidFill>
                <a:schemeClr val="tx1">
                  <a:lumMod val="65000"/>
                  <a:lumOff val="35000"/>
                </a:schemeClr>
              </a:solidFill>
              <a:latin typeface="+mn-lt"/>
              <a:ea typeface="+mn-ea"/>
              <a:cs typeface="+mn-cs"/>
            </a:defRPr>
          </a:pPr>
          <a:endParaRPr lang="fr-FR"/>
        </a:p>
      </c:txPr>
    </c:legend>
    <c:plotVisOnly val="1"/>
    <c:dispBlanksAs val="gap"/>
    <c:showDLblsOverMax val="0"/>
  </c:chart>
  <c:spPr>
    <a:solidFill>
      <a:schemeClr val="bg1"/>
    </a:solidFill>
    <a:ln w="9525" cap="flat" cmpd="sng" algn="ctr">
      <a:no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7.emf"/><Relationship Id="rId5" Type="http://schemas.openxmlformats.org/officeDocument/2006/relationships/image" Target="../media/image6.emf"/><Relationship Id="rId4" Type="http://schemas.openxmlformats.org/officeDocument/2006/relationships/image" Target="../media/image5.emf"/></Relationships>
</file>

<file path=xl/drawings/_rels/drawing4.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xdr:from>
      <xdr:col>1</xdr:col>
      <xdr:colOff>9525</xdr:colOff>
      <xdr:row>0</xdr:row>
      <xdr:rowOff>160021</xdr:rowOff>
    </xdr:from>
    <xdr:to>
      <xdr:col>4</xdr:col>
      <xdr:colOff>0</xdr:colOff>
      <xdr:row>4</xdr:row>
      <xdr:rowOff>76201</xdr:rowOff>
    </xdr:to>
    <xdr:pic>
      <xdr:nvPicPr>
        <xdr:cNvPr id="2" name="Picture 1" descr="2018_STATEC_Logo_Nouvelle chart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9125" y="160021"/>
          <a:ext cx="18192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123825</xdr:colOff>
      <xdr:row>38</xdr:row>
      <xdr:rowOff>28575</xdr:rowOff>
    </xdr:from>
    <xdr:to>
      <xdr:col>9</xdr:col>
      <xdr:colOff>252394</xdr:colOff>
      <xdr:row>70</xdr:row>
      <xdr:rowOff>41296</xdr:rowOff>
    </xdr:to>
    <xdr:pic>
      <xdr:nvPicPr>
        <xdr:cNvPr id="6" name="Pictur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2"/>
        <a:stretch>
          <a:fillRect/>
        </a:stretch>
      </xdr:blipFill>
      <xdr:spPr>
        <a:xfrm>
          <a:off x="2400300" y="7315200"/>
          <a:ext cx="6376969" cy="610872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613832</xdr:colOff>
      <xdr:row>1</xdr:row>
      <xdr:rowOff>1</xdr:rowOff>
    </xdr:from>
    <xdr:to>
      <xdr:col>22</xdr:col>
      <xdr:colOff>584835</xdr:colOff>
      <xdr:row>16</xdr:row>
      <xdr:rowOff>873</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13832" y="381001"/>
          <a:ext cx="18997085" cy="2855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16</xdr:col>
      <xdr:colOff>409575</xdr:colOff>
      <xdr:row>90</xdr:row>
      <xdr:rowOff>61212</xdr:rowOff>
    </xdr:from>
    <xdr:to>
      <xdr:col>26</xdr:col>
      <xdr:colOff>0</xdr:colOff>
      <xdr:row>104</xdr:row>
      <xdr:rowOff>0</xdr:rowOff>
    </xdr:to>
    <xdr:graphicFrame macro="">
      <xdr:nvGraphicFramePr>
        <xdr:cNvPr id="3" name="Chart 2">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xdr:col>
      <xdr:colOff>328313</xdr:colOff>
      <xdr:row>105</xdr:row>
      <xdr:rowOff>17462</xdr:rowOff>
    </xdr:from>
    <xdr:to>
      <xdr:col>26</xdr:col>
      <xdr:colOff>0</xdr:colOff>
      <xdr:row>122</xdr:row>
      <xdr:rowOff>66675</xdr:rowOff>
    </xdr:to>
    <xdr:graphicFrame macro="">
      <xdr:nvGraphicFramePr>
        <xdr:cNvPr id="4" name="Chart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1</xdr:row>
      <xdr:rowOff>0</xdr:rowOff>
    </xdr:from>
    <xdr:to>
      <xdr:col>31</xdr:col>
      <xdr:colOff>23812</xdr:colOff>
      <xdr:row>16</xdr:row>
      <xdr:rowOff>0</xdr:rowOff>
    </xdr:to>
    <xdr:pic>
      <xdr:nvPicPr>
        <xdr:cNvPr id="10" name="Picture 9">
          <a:extLst>
            <a:ext uri="{FF2B5EF4-FFF2-40B4-BE49-F238E27FC236}">
              <a16:creationId xmlns:a16="http://schemas.microsoft.com/office/drawing/2014/main" id="{00000000-0008-0000-0200-00000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52438" y="309563"/>
          <a:ext cx="19597687" cy="2857500"/>
        </a:xfrm>
        <a:prstGeom prst="rect">
          <a:avLst/>
        </a:prstGeom>
      </xdr:spPr>
    </xdr:pic>
    <xdr:clientData/>
  </xdr:twoCellAnchor>
  <xdr:twoCellAnchor editAs="oneCell">
    <xdr:from>
      <xdr:col>1</xdr:col>
      <xdr:colOff>1</xdr:colOff>
      <xdr:row>38</xdr:row>
      <xdr:rowOff>0</xdr:rowOff>
    </xdr:from>
    <xdr:to>
      <xdr:col>27</xdr:col>
      <xdr:colOff>440532</xdr:colOff>
      <xdr:row>63</xdr:row>
      <xdr:rowOff>613</xdr:rowOff>
    </xdr:to>
    <xdr:pic>
      <xdr:nvPicPr>
        <xdr:cNvPr id="8" name="Picture 7">
          <a:extLst>
            <a:ext uri="{FF2B5EF4-FFF2-40B4-BE49-F238E27FC236}">
              <a16:creationId xmlns:a16="http://schemas.microsoft.com/office/drawing/2014/main" id="{00000000-0008-0000-0200-000008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452439" y="7477125"/>
          <a:ext cx="17156906" cy="47631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66</xdr:row>
      <xdr:rowOff>1</xdr:rowOff>
    </xdr:from>
    <xdr:to>
      <xdr:col>13</xdr:col>
      <xdr:colOff>335725</xdr:colOff>
      <xdr:row>88</xdr:row>
      <xdr:rowOff>166689</xdr:rowOff>
    </xdr:to>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452438" y="12870657"/>
          <a:ext cx="8050975" cy="435768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0</xdr:colOff>
      <xdr:row>66</xdr:row>
      <xdr:rowOff>0</xdr:rowOff>
    </xdr:from>
    <xdr:to>
      <xdr:col>28</xdr:col>
      <xdr:colOff>0</xdr:colOff>
      <xdr:row>89</xdr:row>
      <xdr:rowOff>9525</xdr:rowOff>
    </xdr:to>
    <xdr:pic>
      <xdr:nvPicPr>
        <xdr:cNvPr id="12" name="Picture 11">
          <a:extLst>
            <a:ext uri="{FF2B5EF4-FFF2-40B4-BE49-F238E27FC236}">
              <a16:creationId xmlns:a16="http://schemas.microsoft.com/office/drawing/2014/main" id="{00000000-0008-0000-0200-00000C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9515475" y="12858750"/>
          <a:ext cx="8420100" cy="4391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xdr:colOff>
      <xdr:row>1</xdr:row>
      <xdr:rowOff>-1</xdr:rowOff>
    </xdr:from>
    <xdr:to>
      <xdr:col>31</xdr:col>
      <xdr:colOff>0</xdr:colOff>
      <xdr:row>16</xdr:row>
      <xdr:rowOff>11906</xdr:rowOff>
    </xdr:to>
    <xdr:pic>
      <xdr:nvPicPr>
        <xdr:cNvPr id="7" name="Picture 6">
          <a:extLst>
            <a:ext uri="{FF2B5EF4-FFF2-40B4-BE49-F238E27FC236}">
              <a16:creationId xmlns:a16="http://schemas.microsoft.com/office/drawing/2014/main" id="{00000000-0008-0000-03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52437" y="309562"/>
          <a:ext cx="19561969" cy="2869407"/>
        </a:xfrm>
        <a:prstGeom prst="rect">
          <a:avLst/>
        </a:prstGeom>
      </xdr:spPr>
    </xdr:pic>
    <xdr:clientData/>
  </xdr:twoCellAnchor>
  <xdr:twoCellAnchor editAs="oneCell">
    <xdr:from>
      <xdr:col>1</xdr:col>
      <xdr:colOff>0</xdr:colOff>
      <xdr:row>38</xdr:row>
      <xdr:rowOff>0</xdr:rowOff>
    </xdr:from>
    <xdr:to>
      <xdr:col>29</xdr:col>
      <xdr:colOff>71437</xdr:colOff>
      <xdr:row>64</xdr:row>
      <xdr:rowOff>14684</xdr:rowOff>
    </xdr:to>
    <xdr:pic>
      <xdr:nvPicPr>
        <xdr:cNvPr id="4" name="Picture 3">
          <a:extLst>
            <a:ext uri="{FF2B5EF4-FFF2-40B4-BE49-F238E27FC236}">
              <a16:creationId xmlns:a16="http://schemas.microsoft.com/office/drawing/2014/main" id="{00000000-0008-0000-03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52438" y="7453313"/>
          <a:ext cx="18073687" cy="501530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laurent.bley@statec.etat.lu"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57"/>
  <sheetViews>
    <sheetView showGridLines="0" tabSelected="1" topLeftCell="A34" zoomScaleNormal="100" workbookViewId="0"/>
  </sheetViews>
  <sheetFormatPr baseColWidth="10" defaultColWidth="9.140625" defaultRowHeight="15" x14ac:dyDescent="0.25"/>
  <cols>
    <col min="1" max="1" width="6.7109375" customWidth="1"/>
    <col min="5" max="5" width="25.28515625" customWidth="1"/>
    <col min="6" max="6" width="42.7109375" customWidth="1"/>
    <col min="7" max="10" width="8.5703125" customWidth="1"/>
    <col min="11" max="11" width="7.42578125" customWidth="1"/>
    <col min="14" max="14" width="10.42578125" customWidth="1"/>
  </cols>
  <sheetData>
    <row r="1" spans="1:20" x14ac:dyDescent="0.25">
      <c r="A1" s="111"/>
      <c r="B1" s="111"/>
      <c r="C1" s="111"/>
      <c r="D1" s="111"/>
      <c r="E1" s="111"/>
      <c r="F1" s="111" t="s">
        <v>39</v>
      </c>
      <c r="G1" s="111"/>
      <c r="I1" s="111"/>
      <c r="J1" s="111"/>
      <c r="L1" s="111"/>
      <c r="M1" s="111"/>
      <c r="N1" s="111"/>
      <c r="O1" s="111"/>
      <c r="P1" s="111"/>
      <c r="Q1" s="111"/>
      <c r="R1" s="111"/>
      <c r="S1" s="111"/>
      <c r="T1" s="111"/>
    </row>
    <row r="2" spans="1:20" x14ac:dyDescent="0.25">
      <c r="A2" s="111"/>
      <c r="B2" s="111"/>
      <c r="C2" s="111"/>
      <c r="D2" s="111"/>
      <c r="E2" s="111"/>
      <c r="F2" s="111"/>
      <c r="G2" s="111"/>
      <c r="I2" s="111"/>
      <c r="J2" s="111"/>
      <c r="L2" s="111"/>
      <c r="M2" s="111"/>
      <c r="N2" s="111"/>
      <c r="O2" s="111"/>
      <c r="P2" s="111"/>
      <c r="Q2" s="111"/>
      <c r="R2" s="111"/>
      <c r="S2" s="111"/>
      <c r="T2" s="111"/>
    </row>
    <row r="3" spans="1:20" x14ac:dyDescent="0.25">
      <c r="A3" s="111"/>
      <c r="B3" s="111"/>
      <c r="C3" s="111"/>
      <c r="D3" s="111"/>
      <c r="E3" s="111"/>
      <c r="F3" s="111" t="s">
        <v>95</v>
      </c>
      <c r="G3" s="111"/>
      <c r="I3" s="111"/>
      <c r="J3" s="111"/>
      <c r="L3" s="111"/>
      <c r="M3" s="111"/>
      <c r="N3" s="111"/>
      <c r="O3" s="111"/>
      <c r="P3" s="111"/>
      <c r="Q3" s="111"/>
      <c r="R3" s="111"/>
      <c r="S3" s="111"/>
      <c r="T3" s="111"/>
    </row>
    <row r="4" spans="1:20" x14ac:dyDescent="0.25">
      <c r="A4" s="111"/>
      <c r="B4" s="111"/>
      <c r="C4" s="111"/>
      <c r="D4" s="111"/>
      <c r="E4" s="111"/>
      <c r="F4" s="131" t="s">
        <v>96</v>
      </c>
      <c r="G4" s="111"/>
      <c r="I4" s="111"/>
      <c r="J4" s="111"/>
      <c r="L4" s="111"/>
      <c r="M4" s="111"/>
      <c r="N4" s="111"/>
      <c r="O4" s="111"/>
      <c r="P4" s="111"/>
      <c r="Q4" s="111"/>
      <c r="R4" s="111"/>
      <c r="S4" s="111"/>
      <c r="T4" s="111"/>
    </row>
    <row r="5" spans="1:20" x14ac:dyDescent="0.25">
      <c r="A5" s="111"/>
      <c r="B5" s="111"/>
      <c r="C5" s="111"/>
      <c r="D5" s="111"/>
      <c r="E5" s="111"/>
      <c r="F5" s="111" t="s">
        <v>97</v>
      </c>
      <c r="G5" s="111"/>
      <c r="I5" s="111"/>
      <c r="J5" s="111"/>
      <c r="L5" s="111"/>
      <c r="M5" s="111"/>
      <c r="N5" s="111"/>
      <c r="O5" s="111"/>
      <c r="P5" s="111"/>
      <c r="Q5" s="111"/>
      <c r="R5" s="111"/>
      <c r="S5" s="111"/>
      <c r="T5" s="111"/>
    </row>
    <row r="6" spans="1:20" x14ac:dyDescent="0.25">
      <c r="A6" s="111"/>
      <c r="B6" s="232" t="s">
        <v>38</v>
      </c>
      <c r="C6" s="232"/>
      <c r="D6" s="232"/>
      <c r="E6" s="232"/>
      <c r="F6" s="232"/>
      <c r="G6" s="121"/>
      <c r="H6" s="121"/>
      <c r="I6" s="121"/>
      <c r="J6" s="111"/>
      <c r="K6" s="111"/>
      <c r="L6" s="111"/>
      <c r="M6" s="111"/>
      <c r="N6" s="111"/>
      <c r="O6" s="111"/>
      <c r="P6" s="111"/>
      <c r="Q6" s="111"/>
      <c r="R6" s="111"/>
      <c r="S6" s="111"/>
      <c r="T6" s="111"/>
    </row>
    <row r="7" spans="1:20" x14ac:dyDescent="0.25">
      <c r="A7" s="111"/>
      <c r="B7" s="129"/>
      <c r="C7" s="129"/>
      <c r="D7" s="129"/>
      <c r="E7" s="129"/>
      <c r="F7" s="129"/>
      <c r="G7" s="121"/>
      <c r="H7" s="121"/>
      <c r="I7" s="121"/>
      <c r="J7" s="111"/>
      <c r="K7" s="111"/>
      <c r="L7" s="111"/>
      <c r="M7" s="111"/>
      <c r="N7" s="111"/>
      <c r="O7" s="111"/>
      <c r="P7" s="111"/>
      <c r="Q7" s="111"/>
      <c r="R7" s="111"/>
      <c r="S7" s="111"/>
      <c r="T7" s="111"/>
    </row>
    <row r="8" spans="1:20" x14ac:dyDescent="0.25">
      <c r="A8" s="111"/>
      <c r="B8" s="111"/>
      <c r="C8" s="111"/>
      <c r="D8" s="111"/>
      <c r="E8" s="111"/>
      <c r="F8" s="111"/>
      <c r="G8" s="111"/>
      <c r="H8" s="111"/>
      <c r="I8" s="111"/>
      <c r="J8" s="111"/>
      <c r="K8" s="111"/>
      <c r="L8" s="111"/>
      <c r="M8" s="111"/>
      <c r="N8" s="111"/>
      <c r="O8" s="111"/>
      <c r="P8" s="111"/>
      <c r="Q8" s="111"/>
      <c r="R8" s="111"/>
      <c r="S8" s="111"/>
      <c r="T8" s="111"/>
    </row>
    <row r="9" spans="1:20" ht="18.75" x14ac:dyDescent="0.25">
      <c r="A9" s="111"/>
      <c r="B9" s="28" t="s">
        <v>73</v>
      </c>
      <c r="C9" s="28"/>
      <c r="D9" s="28"/>
      <c r="E9" s="28"/>
      <c r="F9" s="111"/>
      <c r="G9" s="111"/>
      <c r="H9" s="111"/>
      <c r="I9" s="111"/>
      <c r="J9" s="111"/>
      <c r="K9" s="111"/>
      <c r="L9" s="111"/>
      <c r="M9" s="111"/>
      <c r="N9" s="111"/>
      <c r="O9" s="111"/>
      <c r="P9" s="111"/>
      <c r="Q9" s="111"/>
      <c r="R9" s="111"/>
      <c r="S9" s="111"/>
      <c r="T9" s="111"/>
    </row>
    <row r="10" spans="1:20" x14ac:dyDescent="0.25">
      <c r="A10" s="111"/>
      <c r="B10" s="111"/>
      <c r="C10" s="111"/>
      <c r="D10" s="111"/>
      <c r="E10" s="111"/>
      <c r="F10" s="111"/>
      <c r="G10" s="111"/>
      <c r="H10" s="111"/>
      <c r="I10" s="111"/>
      <c r="J10" s="111"/>
      <c r="K10" s="111"/>
      <c r="L10" s="111"/>
      <c r="M10" s="111"/>
      <c r="N10" s="111"/>
      <c r="O10" s="111"/>
      <c r="P10" s="111"/>
      <c r="Q10" s="111"/>
      <c r="R10" s="111"/>
      <c r="S10" s="111"/>
      <c r="T10" s="111"/>
    </row>
    <row r="11" spans="1:20" x14ac:dyDescent="0.25">
      <c r="A11" s="111"/>
      <c r="B11" s="132" t="s">
        <v>70</v>
      </c>
      <c r="C11" s="111"/>
      <c r="D11" s="111"/>
      <c r="E11" s="111"/>
      <c r="F11" s="111"/>
      <c r="G11" s="111"/>
      <c r="H11" s="111"/>
      <c r="I11" s="111"/>
      <c r="J11" s="111"/>
      <c r="K11" s="111"/>
      <c r="L11" s="111"/>
      <c r="M11" s="111"/>
      <c r="N11" s="111"/>
      <c r="O11" s="111"/>
      <c r="P11" s="111"/>
      <c r="Q11" s="111"/>
      <c r="R11" s="111"/>
      <c r="S11" s="111"/>
      <c r="T11" s="111"/>
    </row>
    <row r="12" spans="1:20" x14ac:dyDescent="0.25">
      <c r="A12" s="111"/>
      <c r="B12" s="132"/>
      <c r="C12" s="111"/>
      <c r="D12" s="111"/>
      <c r="E12" s="111"/>
      <c r="F12" s="111"/>
      <c r="G12" s="111"/>
      <c r="H12" s="111"/>
      <c r="I12" s="111"/>
      <c r="J12" s="111"/>
      <c r="K12" s="111"/>
      <c r="L12" s="111"/>
      <c r="M12" s="111"/>
      <c r="N12" s="111"/>
      <c r="O12" s="111"/>
      <c r="P12" s="111"/>
      <c r="Q12" s="111"/>
      <c r="R12" s="111"/>
      <c r="S12" s="111"/>
      <c r="T12" s="111"/>
    </row>
    <row r="13" spans="1:20" x14ac:dyDescent="0.25">
      <c r="A13" s="111"/>
      <c r="B13" s="132" t="s">
        <v>71</v>
      </c>
      <c r="C13" s="111"/>
      <c r="D13" s="111"/>
      <c r="E13" s="111"/>
      <c r="F13" s="111"/>
      <c r="G13" s="111"/>
      <c r="I13" s="111"/>
      <c r="J13" s="111"/>
      <c r="K13" s="111"/>
      <c r="L13" s="111"/>
      <c r="M13" s="111"/>
      <c r="N13" s="111"/>
      <c r="O13" s="111"/>
      <c r="P13" s="111"/>
      <c r="Q13" s="111"/>
      <c r="R13" s="111"/>
      <c r="S13" s="111"/>
      <c r="T13" s="111"/>
    </row>
    <row r="14" spans="1:20" x14ac:dyDescent="0.25">
      <c r="A14" s="111"/>
      <c r="B14" s="127"/>
      <c r="C14" s="111"/>
      <c r="D14" s="111"/>
      <c r="E14" s="111"/>
      <c r="F14" s="111"/>
      <c r="G14" s="111"/>
      <c r="I14" s="111"/>
      <c r="J14" s="111"/>
      <c r="K14" s="111"/>
      <c r="L14" s="111"/>
      <c r="M14" s="111"/>
      <c r="N14" s="111"/>
      <c r="O14" s="111"/>
      <c r="P14" s="111"/>
      <c r="Q14" s="111"/>
      <c r="R14" s="111"/>
      <c r="S14" s="111"/>
      <c r="T14" s="111"/>
    </row>
    <row r="15" spans="1:20" x14ac:dyDescent="0.25">
      <c r="A15" s="111"/>
      <c r="B15" s="132" t="s">
        <v>72</v>
      </c>
      <c r="C15" s="111"/>
      <c r="D15" s="111"/>
      <c r="E15" s="111"/>
      <c r="F15" s="111"/>
      <c r="G15" s="111"/>
      <c r="I15" s="111"/>
      <c r="J15" s="111"/>
      <c r="K15" s="111"/>
      <c r="L15" s="111"/>
      <c r="M15" s="111"/>
      <c r="N15" s="111"/>
      <c r="O15" s="111"/>
      <c r="P15" s="111"/>
      <c r="Q15" s="111"/>
      <c r="R15" s="111"/>
      <c r="S15" s="111"/>
      <c r="T15" s="111"/>
    </row>
    <row r="16" spans="1:20" x14ac:dyDescent="0.25">
      <c r="A16" s="111"/>
      <c r="B16" s="131"/>
      <c r="C16" s="111"/>
      <c r="D16" s="111"/>
      <c r="E16" s="111"/>
      <c r="F16" s="111"/>
      <c r="G16" s="111"/>
      <c r="I16" s="111"/>
      <c r="J16" s="111"/>
      <c r="K16" s="111"/>
      <c r="L16" s="111"/>
      <c r="M16" s="111"/>
      <c r="N16" s="111"/>
      <c r="O16" s="111"/>
      <c r="P16" s="111"/>
      <c r="Q16" s="111"/>
      <c r="R16" s="111"/>
      <c r="S16" s="111"/>
      <c r="T16" s="111"/>
    </row>
    <row r="17" spans="1:20" x14ac:dyDescent="0.25">
      <c r="A17" s="111"/>
      <c r="B17" s="111"/>
      <c r="C17" s="111"/>
      <c r="D17" s="111"/>
      <c r="E17" s="111"/>
      <c r="F17" s="111"/>
      <c r="G17" s="111"/>
      <c r="I17" s="111"/>
      <c r="J17" s="111"/>
      <c r="K17" s="111"/>
      <c r="L17" s="111"/>
      <c r="M17" s="111"/>
      <c r="N17" s="111"/>
      <c r="O17" s="111"/>
      <c r="P17" s="111"/>
      <c r="Q17" s="111"/>
      <c r="R17" s="111"/>
      <c r="S17" s="111"/>
      <c r="T17" s="111"/>
    </row>
    <row r="18" spans="1:20" x14ac:dyDescent="0.25">
      <c r="A18" s="111"/>
      <c r="B18" s="111"/>
      <c r="C18" s="111"/>
      <c r="D18" s="111"/>
      <c r="E18" s="111"/>
      <c r="F18" s="111"/>
      <c r="G18" s="111"/>
      <c r="I18" s="111"/>
      <c r="J18" s="111"/>
      <c r="K18" s="111"/>
      <c r="L18" s="111"/>
      <c r="M18" s="111"/>
      <c r="N18" s="111"/>
      <c r="O18" s="111"/>
      <c r="P18" s="111"/>
      <c r="Q18" s="111"/>
      <c r="R18" s="111"/>
      <c r="S18" s="111"/>
      <c r="T18" s="111"/>
    </row>
    <row r="19" spans="1:20" x14ac:dyDescent="0.25">
      <c r="A19" s="111"/>
      <c r="B19" s="111"/>
      <c r="C19" s="111"/>
      <c r="D19" s="111"/>
      <c r="E19" s="111"/>
      <c r="F19" s="111"/>
      <c r="G19" s="111"/>
      <c r="I19" s="111"/>
      <c r="J19" s="111"/>
      <c r="K19" s="111"/>
      <c r="L19" s="111"/>
      <c r="M19" s="111"/>
      <c r="N19" s="111"/>
      <c r="O19" s="111"/>
      <c r="P19" s="111"/>
      <c r="Q19" s="111"/>
      <c r="R19" s="111"/>
      <c r="S19" s="111"/>
      <c r="T19" s="111"/>
    </row>
    <row r="20" spans="1:20" x14ac:dyDescent="0.25">
      <c r="A20" s="111"/>
      <c r="B20" s="111"/>
      <c r="C20" s="111"/>
      <c r="D20" s="111"/>
      <c r="E20" s="111"/>
      <c r="F20" s="111"/>
      <c r="G20" s="111"/>
      <c r="I20" s="111"/>
      <c r="J20" s="111"/>
      <c r="K20" s="111"/>
      <c r="L20" s="111"/>
      <c r="M20" s="111"/>
      <c r="N20" s="111"/>
      <c r="O20" s="111"/>
      <c r="P20" s="111"/>
      <c r="Q20" s="111"/>
      <c r="R20" s="111"/>
      <c r="S20" s="111"/>
      <c r="T20" s="111"/>
    </row>
    <row r="21" spans="1:20" x14ac:dyDescent="0.25">
      <c r="A21" s="111"/>
      <c r="B21" s="111"/>
      <c r="C21" s="111"/>
      <c r="D21" s="111"/>
      <c r="E21" s="111"/>
      <c r="F21" s="111"/>
      <c r="G21" s="111"/>
      <c r="H21" s="111"/>
      <c r="I21" s="111"/>
      <c r="J21" s="111"/>
      <c r="K21" s="111"/>
      <c r="L21" s="111"/>
      <c r="M21" s="111"/>
      <c r="N21" s="111"/>
      <c r="O21" s="111"/>
      <c r="P21" s="111"/>
      <c r="Q21" s="111"/>
      <c r="R21" s="111"/>
      <c r="S21" s="111"/>
      <c r="T21" s="111"/>
    </row>
    <row r="22" spans="1:20" x14ac:dyDescent="0.25">
      <c r="A22" s="111"/>
      <c r="B22" s="111"/>
      <c r="C22" s="111"/>
      <c r="D22" s="111"/>
      <c r="E22" s="111"/>
      <c r="F22" s="111"/>
      <c r="G22" s="111"/>
      <c r="I22" s="111"/>
      <c r="J22" s="111"/>
      <c r="K22" s="111"/>
      <c r="L22" s="111"/>
      <c r="M22" s="111"/>
      <c r="N22" s="111"/>
      <c r="O22" s="111"/>
      <c r="P22" s="111"/>
      <c r="Q22" s="111"/>
      <c r="R22" s="111"/>
      <c r="S22" s="111"/>
      <c r="T22" s="111"/>
    </row>
    <row r="23" spans="1:20" x14ac:dyDescent="0.25">
      <c r="A23" s="111"/>
      <c r="B23" s="111"/>
      <c r="C23" s="111"/>
      <c r="D23" s="111"/>
      <c r="E23" s="111"/>
      <c r="F23" s="111"/>
      <c r="G23" s="111"/>
      <c r="I23" s="111"/>
      <c r="J23" s="111"/>
      <c r="K23" s="111"/>
      <c r="L23" s="111"/>
      <c r="M23" s="111"/>
      <c r="N23" s="111"/>
      <c r="O23" s="111"/>
      <c r="P23" s="111"/>
      <c r="Q23" s="111"/>
      <c r="R23" s="111"/>
      <c r="S23" s="111"/>
      <c r="T23" s="111"/>
    </row>
    <row r="24" spans="1:20" x14ac:dyDescent="0.25">
      <c r="A24" s="111"/>
      <c r="B24" s="111"/>
      <c r="C24" s="111"/>
      <c r="D24" s="111"/>
      <c r="E24" s="111"/>
      <c r="F24" s="111"/>
      <c r="G24" s="111"/>
      <c r="I24" s="111"/>
      <c r="J24" s="111"/>
      <c r="K24" s="111"/>
      <c r="L24" s="111"/>
      <c r="M24" s="111"/>
      <c r="N24" s="111"/>
      <c r="O24" s="111"/>
      <c r="P24" s="111"/>
      <c r="Q24" s="111"/>
      <c r="R24" s="111"/>
      <c r="S24" s="111"/>
      <c r="T24" s="111"/>
    </row>
    <row r="25" spans="1:20" x14ac:dyDescent="0.25">
      <c r="A25" s="111"/>
      <c r="B25" s="111"/>
      <c r="C25" s="111"/>
      <c r="D25" s="111"/>
      <c r="E25" s="111"/>
      <c r="F25" s="111"/>
      <c r="G25" s="111"/>
      <c r="H25" s="111"/>
      <c r="I25" s="111"/>
      <c r="J25" s="111"/>
      <c r="K25" s="111"/>
      <c r="L25" s="111"/>
      <c r="M25" s="111"/>
      <c r="N25" s="111"/>
      <c r="O25" s="111"/>
      <c r="P25" s="111"/>
      <c r="Q25" s="111"/>
      <c r="R25" s="111"/>
      <c r="S25" s="111"/>
      <c r="T25" s="111"/>
    </row>
    <row r="26" spans="1:20" x14ac:dyDescent="0.25">
      <c r="A26" s="111"/>
      <c r="B26" s="111"/>
      <c r="C26" s="111"/>
      <c r="D26" s="111"/>
      <c r="E26" s="111"/>
      <c r="F26" s="111"/>
      <c r="G26" s="111"/>
      <c r="H26" s="111"/>
      <c r="I26" s="111"/>
      <c r="J26" s="111"/>
      <c r="K26" s="111"/>
      <c r="L26" s="111"/>
      <c r="M26" s="111"/>
      <c r="N26" s="111"/>
      <c r="O26" s="111"/>
      <c r="P26" s="111"/>
      <c r="Q26" s="111"/>
      <c r="R26" s="111"/>
      <c r="S26" s="111"/>
      <c r="T26" s="111"/>
    </row>
    <row r="27" spans="1:20" x14ac:dyDescent="0.25">
      <c r="A27" s="111"/>
      <c r="B27" s="111"/>
      <c r="C27" s="111"/>
      <c r="D27" s="111"/>
      <c r="E27" s="111"/>
      <c r="F27" s="111"/>
      <c r="G27" s="111"/>
      <c r="H27" s="111"/>
      <c r="I27" s="111"/>
      <c r="J27" s="111"/>
      <c r="K27" s="111"/>
      <c r="L27" s="111"/>
      <c r="M27" s="111"/>
      <c r="N27" s="111"/>
      <c r="O27" s="111"/>
      <c r="P27" s="111"/>
      <c r="Q27" s="111"/>
      <c r="R27" s="111"/>
      <c r="S27" s="111"/>
      <c r="T27" s="111"/>
    </row>
    <row r="28" spans="1:20" x14ac:dyDescent="0.25">
      <c r="A28" s="111"/>
      <c r="B28" s="111"/>
      <c r="C28" s="111"/>
      <c r="D28" s="111"/>
      <c r="E28" s="111"/>
      <c r="F28" s="111"/>
      <c r="G28" s="111"/>
      <c r="H28" s="111"/>
      <c r="I28" s="111"/>
      <c r="J28" s="111"/>
      <c r="K28" s="111"/>
      <c r="L28" s="111"/>
      <c r="M28" s="111"/>
      <c r="N28" s="111"/>
      <c r="O28" s="111"/>
      <c r="P28" s="111"/>
      <c r="Q28" s="111"/>
      <c r="R28" s="111"/>
      <c r="S28" s="111"/>
      <c r="T28" s="111"/>
    </row>
    <row r="29" spans="1:20" x14ac:dyDescent="0.25">
      <c r="A29" s="111"/>
      <c r="B29" s="111"/>
      <c r="C29" s="111"/>
      <c r="D29" s="111"/>
      <c r="E29" s="111"/>
      <c r="F29" s="111"/>
      <c r="G29" s="111"/>
      <c r="H29" s="111"/>
      <c r="I29" s="111"/>
      <c r="J29" s="111"/>
      <c r="K29" s="111"/>
      <c r="L29" s="111"/>
      <c r="M29" s="111"/>
      <c r="N29" s="111"/>
      <c r="O29" s="111"/>
      <c r="P29" s="111"/>
      <c r="Q29" s="111"/>
      <c r="R29" s="111"/>
      <c r="S29" s="111"/>
      <c r="T29" s="111"/>
    </row>
    <row r="30" spans="1:20" x14ac:dyDescent="0.25">
      <c r="A30" s="111"/>
      <c r="B30" s="111"/>
      <c r="C30" s="111"/>
      <c r="D30" s="111"/>
      <c r="E30" s="111"/>
      <c r="F30" s="111"/>
      <c r="G30" s="111"/>
      <c r="H30" s="111"/>
      <c r="I30" s="111"/>
      <c r="J30" s="111"/>
      <c r="K30" s="111"/>
      <c r="L30" s="111"/>
      <c r="M30" s="111"/>
      <c r="N30" s="111"/>
      <c r="O30" s="111"/>
      <c r="P30" s="111"/>
      <c r="Q30" s="111"/>
      <c r="R30" s="111"/>
      <c r="S30" s="111"/>
      <c r="T30" s="111"/>
    </row>
    <row r="31" spans="1:20" x14ac:dyDescent="0.25">
      <c r="A31" s="111"/>
      <c r="B31" s="111"/>
      <c r="C31" s="111"/>
      <c r="D31" s="111"/>
      <c r="E31" s="111"/>
      <c r="F31" s="111"/>
      <c r="G31" s="111"/>
      <c r="H31" s="111"/>
      <c r="I31" s="111"/>
      <c r="J31" s="111"/>
      <c r="K31" s="111"/>
      <c r="L31" s="111"/>
      <c r="M31" s="111"/>
      <c r="N31" s="111"/>
      <c r="O31" s="111"/>
      <c r="P31" s="111"/>
      <c r="Q31" s="111"/>
      <c r="R31" s="111"/>
      <c r="S31" s="111"/>
      <c r="T31" s="111"/>
    </row>
    <row r="32" spans="1:20" x14ac:dyDescent="0.25">
      <c r="A32" s="111"/>
      <c r="B32" s="111"/>
      <c r="C32" s="111"/>
      <c r="D32" s="111"/>
      <c r="E32" s="111"/>
      <c r="F32" s="111"/>
      <c r="G32" s="111"/>
      <c r="H32" s="111"/>
      <c r="I32" s="111"/>
      <c r="J32" s="111"/>
      <c r="K32" s="111"/>
      <c r="L32" s="111"/>
      <c r="M32" s="111"/>
      <c r="N32" s="111"/>
      <c r="O32" s="111"/>
      <c r="P32" s="111"/>
      <c r="Q32" s="111"/>
      <c r="R32" s="111"/>
      <c r="S32" s="111"/>
      <c r="T32" s="111"/>
    </row>
    <row r="33" spans="1:20" x14ac:dyDescent="0.25">
      <c r="A33" s="111"/>
      <c r="B33" s="111"/>
      <c r="C33" s="111"/>
      <c r="D33" s="111"/>
      <c r="E33" s="111"/>
      <c r="F33" s="111"/>
      <c r="G33" s="111"/>
      <c r="H33" s="111"/>
      <c r="I33" s="111"/>
      <c r="J33" s="111"/>
      <c r="K33" s="111"/>
      <c r="L33" s="111"/>
      <c r="M33" s="111"/>
      <c r="N33" s="111"/>
      <c r="O33" s="111"/>
      <c r="P33" s="111"/>
      <c r="Q33" s="111"/>
      <c r="R33" s="111"/>
      <c r="S33" s="111"/>
      <c r="T33" s="111"/>
    </row>
    <row r="34" spans="1:20" x14ac:dyDescent="0.25">
      <c r="A34" s="111"/>
      <c r="B34" s="111"/>
      <c r="C34" s="111"/>
      <c r="D34" s="111"/>
      <c r="E34" s="111"/>
      <c r="F34" s="111"/>
      <c r="G34" s="111"/>
      <c r="H34" s="111"/>
      <c r="I34" s="111"/>
      <c r="J34" s="111"/>
      <c r="K34" s="111"/>
      <c r="L34" s="111"/>
      <c r="M34" s="111"/>
      <c r="N34" s="111"/>
      <c r="O34" s="111"/>
      <c r="P34" s="111"/>
      <c r="Q34" s="111"/>
      <c r="R34" s="111"/>
      <c r="S34" s="111"/>
      <c r="T34" s="111"/>
    </row>
    <row r="35" spans="1:20" x14ac:dyDescent="0.25">
      <c r="A35" s="111"/>
      <c r="B35" s="111"/>
      <c r="C35" s="111"/>
      <c r="D35" s="111"/>
      <c r="E35" s="111"/>
      <c r="F35" s="111"/>
      <c r="G35" s="111"/>
      <c r="H35" s="111"/>
      <c r="I35" s="111"/>
      <c r="J35" s="111"/>
      <c r="K35" s="111"/>
      <c r="L35" s="111"/>
      <c r="M35" s="111"/>
      <c r="N35" s="111"/>
      <c r="O35" s="111"/>
      <c r="P35" s="111"/>
      <c r="Q35" s="111"/>
      <c r="R35" s="111"/>
      <c r="S35" s="111"/>
      <c r="T35" s="111"/>
    </row>
    <row r="36" spans="1:20" x14ac:dyDescent="0.25">
      <c r="A36" s="111"/>
      <c r="B36" s="111"/>
      <c r="C36" s="111"/>
      <c r="D36" s="111"/>
      <c r="E36" s="111"/>
      <c r="F36" s="111"/>
      <c r="G36" s="111"/>
      <c r="H36" s="111"/>
      <c r="I36" s="111"/>
      <c r="J36" s="111"/>
      <c r="K36" s="111"/>
      <c r="L36" s="111"/>
      <c r="M36" s="111"/>
      <c r="N36" s="111"/>
      <c r="O36" s="111"/>
      <c r="P36" s="111"/>
      <c r="Q36" s="111"/>
      <c r="R36" s="111"/>
      <c r="S36" s="111"/>
      <c r="T36" s="111"/>
    </row>
    <row r="37" spans="1:20" x14ac:dyDescent="0.25">
      <c r="A37" s="111"/>
      <c r="B37" s="127"/>
      <c r="C37" s="111"/>
      <c r="D37" s="111"/>
      <c r="E37" s="111"/>
      <c r="F37" s="111"/>
      <c r="G37" s="111"/>
      <c r="H37" s="111"/>
      <c r="I37" s="111"/>
      <c r="J37" s="111"/>
      <c r="K37" s="111"/>
      <c r="L37" s="111"/>
      <c r="M37" s="111"/>
      <c r="N37" s="111"/>
      <c r="O37" s="111"/>
      <c r="P37" s="111"/>
      <c r="Q37" s="111"/>
      <c r="R37" s="111"/>
      <c r="S37" s="111"/>
      <c r="T37" s="111"/>
    </row>
    <row r="38" spans="1:20" x14ac:dyDescent="0.25">
      <c r="A38" s="111"/>
      <c r="B38" s="127"/>
      <c r="C38" s="111"/>
      <c r="D38" s="111"/>
      <c r="E38" s="111"/>
      <c r="F38" s="111"/>
      <c r="G38" s="111"/>
      <c r="H38" s="111"/>
      <c r="I38" s="111"/>
      <c r="J38" s="111"/>
      <c r="K38" s="111"/>
      <c r="L38" s="111"/>
      <c r="M38" s="111"/>
      <c r="N38" s="111"/>
      <c r="O38" s="111"/>
      <c r="P38" s="111"/>
      <c r="Q38" s="111"/>
      <c r="R38" s="111"/>
      <c r="S38" s="111"/>
      <c r="T38" s="111"/>
    </row>
    <row r="39" spans="1:20" x14ac:dyDescent="0.25">
      <c r="A39" s="111"/>
      <c r="B39" s="127"/>
      <c r="C39" s="111"/>
      <c r="D39" s="111"/>
      <c r="E39" s="111"/>
      <c r="F39" s="111"/>
      <c r="G39" s="111"/>
      <c r="H39" s="111"/>
      <c r="I39" s="111"/>
      <c r="J39" s="111"/>
      <c r="K39" s="111"/>
      <c r="L39" s="111"/>
      <c r="M39" s="111"/>
      <c r="N39" s="111"/>
      <c r="O39" s="111"/>
      <c r="P39" s="111"/>
      <c r="Q39" s="111"/>
      <c r="R39" s="111"/>
      <c r="S39" s="111"/>
      <c r="T39" s="111"/>
    </row>
    <row r="40" spans="1:20" x14ac:dyDescent="0.25">
      <c r="A40" s="111"/>
      <c r="B40" s="127"/>
      <c r="C40" s="111"/>
      <c r="D40" s="111"/>
      <c r="E40" s="111"/>
      <c r="F40" s="111"/>
      <c r="G40" s="111"/>
      <c r="H40" s="111"/>
      <c r="I40" s="111"/>
      <c r="J40" s="111"/>
      <c r="K40" s="111"/>
      <c r="L40" s="111"/>
      <c r="M40" s="111"/>
      <c r="N40" s="111"/>
      <c r="O40" s="111"/>
      <c r="P40" s="111"/>
      <c r="Q40" s="111"/>
      <c r="R40" s="111"/>
      <c r="S40" s="111"/>
      <c r="T40" s="111"/>
    </row>
    <row r="41" spans="1:20" x14ac:dyDescent="0.25">
      <c r="A41" s="111"/>
      <c r="B41" s="127"/>
      <c r="C41" s="111"/>
      <c r="D41" s="111"/>
      <c r="E41" s="111"/>
      <c r="F41" s="111"/>
      <c r="G41" s="111"/>
      <c r="H41" s="111"/>
      <c r="I41" s="111"/>
      <c r="J41" s="111"/>
      <c r="K41" s="111"/>
      <c r="L41" s="111"/>
      <c r="M41" s="111"/>
      <c r="N41" s="111"/>
      <c r="O41" s="111"/>
      <c r="P41" s="111"/>
      <c r="Q41" s="111"/>
      <c r="R41" s="111"/>
      <c r="S41" s="111"/>
      <c r="T41" s="111"/>
    </row>
    <row r="42" spans="1:20" x14ac:dyDescent="0.25">
      <c r="A42" s="111"/>
      <c r="B42" s="127"/>
      <c r="C42" s="111"/>
      <c r="D42" s="111"/>
      <c r="E42" s="111"/>
      <c r="F42" s="111"/>
      <c r="G42" s="111"/>
      <c r="H42" s="111"/>
      <c r="I42" s="111"/>
      <c r="J42" s="111"/>
      <c r="K42" s="111"/>
      <c r="L42" s="111"/>
      <c r="M42" s="111"/>
      <c r="N42" s="111"/>
      <c r="O42" s="111"/>
      <c r="P42" s="111"/>
      <c r="Q42" s="111"/>
      <c r="R42" s="111"/>
      <c r="S42" s="111"/>
      <c r="T42" s="111"/>
    </row>
    <row r="43" spans="1:20" x14ac:dyDescent="0.25">
      <c r="A43" s="111"/>
      <c r="B43" s="127"/>
      <c r="C43" s="111"/>
      <c r="D43" s="111"/>
      <c r="E43" s="111"/>
      <c r="F43" s="111"/>
      <c r="G43" s="111"/>
      <c r="H43" s="111"/>
      <c r="I43" s="111"/>
      <c r="J43" s="111"/>
      <c r="K43" s="111"/>
      <c r="L43" s="111"/>
      <c r="M43" s="111"/>
      <c r="N43" s="111"/>
      <c r="O43" s="111"/>
      <c r="P43" s="111"/>
      <c r="Q43" s="111"/>
      <c r="R43" s="111"/>
      <c r="S43" s="111"/>
      <c r="T43" s="111"/>
    </row>
    <row r="44" spans="1:20" x14ac:dyDescent="0.25">
      <c r="A44" s="111"/>
      <c r="B44" s="111"/>
      <c r="C44" s="111"/>
      <c r="D44" s="111"/>
      <c r="E44" s="111"/>
      <c r="F44" s="111"/>
      <c r="G44" s="111"/>
      <c r="H44" s="111"/>
      <c r="I44" s="111"/>
      <c r="J44" s="111"/>
      <c r="K44" s="111"/>
      <c r="L44" s="111"/>
      <c r="M44" s="111"/>
      <c r="N44" s="111"/>
      <c r="O44" s="111"/>
      <c r="P44" s="111"/>
      <c r="Q44" s="111"/>
      <c r="R44" s="111"/>
      <c r="S44" s="111"/>
      <c r="T44" s="111"/>
    </row>
    <row r="45" spans="1:20" x14ac:dyDescent="0.25">
      <c r="A45" s="111"/>
      <c r="B45" s="111"/>
      <c r="C45" s="111"/>
      <c r="D45" s="111"/>
      <c r="E45" s="111"/>
      <c r="F45" s="111"/>
      <c r="G45" s="111"/>
      <c r="H45" s="111"/>
      <c r="I45" s="111"/>
      <c r="J45" s="111"/>
      <c r="K45" s="111"/>
      <c r="L45" s="111"/>
      <c r="M45" s="111"/>
      <c r="N45" s="111"/>
      <c r="O45" s="111"/>
      <c r="P45" s="111"/>
      <c r="Q45" s="111"/>
      <c r="R45" s="111"/>
      <c r="S45" s="111"/>
      <c r="T45" s="111"/>
    </row>
    <row r="46" spans="1:20" x14ac:dyDescent="0.25">
      <c r="A46" s="111"/>
      <c r="B46" s="111"/>
      <c r="C46" s="111"/>
      <c r="D46" s="111"/>
      <c r="E46" s="111"/>
      <c r="F46" s="111"/>
      <c r="G46" s="111"/>
      <c r="H46" s="111"/>
      <c r="I46" s="111"/>
      <c r="J46" s="111"/>
      <c r="K46" s="111"/>
      <c r="L46" s="111"/>
      <c r="M46" s="111"/>
      <c r="N46" s="111"/>
      <c r="O46" s="111"/>
      <c r="P46" s="111"/>
      <c r="Q46" s="111"/>
      <c r="R46" s="111"/>
      <c r="S46" s="111"/>
      <c r="T46" s="111"/>
    </row>
    <row r="47" spans="1:20" x14ac:dyDescent="0.25">
      <c r="A47" s="111"/>
      <c r="B47" s="111"/>
      <c r="C47" s="111"/>
      <c r="D47" s="111"/>
      <c r="E47" s="111"/>
      <c r="F47" s="111"/>
      <c r="G47" s="111"/>
      <c r="H47" s="111"/>
      <c r="I47" s="111"/>
      <c r="J47" s="111"/>
      <c r="K47" s="111"/>
      <c r="L47" s="111"/>
      <c r="M47" s="111"/>
      <c r="N47" s="111"/>
      <c r="O47" s="111"/>
      <c r="P47" s="111"/>
      <c r="Q47" s="111"/>
      <c r="R47" s="111"/>
      <c r="S47" s="111"/>
      <c r="T47" s="111"/>
    </row>
    <row r="48" spans="1:20" x14ac:dyDescent="0.25">
      <c r="A48" s="111"/>
      <c r="B48" s="111"/>
      <c r="C48" s="111"/>
      <c r="D48" s="111"/>
      <c r="E48" s="111"/>
      <c r="F48" s="111"/>
      <c r="G48" s="111"/>
      <c r="H48" s="111"/>
      <c r="I48" s="111"/>
      <c r="J48" s="111"/>
      <c r="K48" s="111"/>
      <c r="L48" s="111"/>
      <c r="M48" s="111"/>
      <c r="N48" s="111"/>
      <c r="O48" s="111"/>
      <c r="P48" s="111"/>
      <c r="Q48" s="111"/>
      <c r="R48" s="111"/>
      <c r="S48" s="111"/>
      <c r="T48" s="111"/>
    </row>
    <row r="49" spans="1:20" x14ac:dyDescent="0.25">
      <c r="A49" s="111"/>
      <c r="B49" s="111"/>
      <c r="C49" s="111"/>
      <c r="D49" s="111"/>
      <c r="E49" s="111"/>
      <c r="F49" s="111"/>
      <c r="G49" s="111"/>
      <c r="H49" s="111"/>
      <c r="I49" s="111"/>
      <c r="J49" s="111"/>
      <c r="K49" s="111"/>
      <c r="L49" s="111"/>
      <c r="M49" s="111"/>
      <c r="N49" s="111"/>
      <c r="O49" s="111"/>
      <c r="P49" s="111"/>
      <c r="Q49" s="111"/>
      <c r="R49" s="111"/>
      <c r="S49" s="111"/>
      <c r="T49" s="111"/>
    </row>
    <row r="50" spans="1:20" x14ac:dyDescent="0.25">
      <c r="A50" s="111"/>
      <c r="B50" s="111"/>
      <c r="C50" s="111"/>
      <c r="D50" s="111"/>
      <c r="E50" s="111"/>
      <c r="F50" s="111"/>
      <c r="G50" s="111"/>
      <c r="H50" s="111"/>
      <c r="I50" s="111"/>
      <c r="J50" s="111"/>
      <c r="K50" s="111"/>
      <c r="L50" s="111"/>
      <c r="M50" s="111"/>
      <c r="N50" s="111"/>
      <c r="O50" s="111"/>
      <c r="P50" s="111"/>
      <c r="Q50" s="111"/>
      <c r="R50" s="111"/>
      <c r="S50" s="111"/>
      <c r="T50" s="111"/>
    </row>
    <row r="51" spans="1:20" x14ac:dyDescent="0.25">
      <c r="A51" s="111"/>
      <c r="B51" s="111"/>
      <c r="C51" s="111"/>
      <c r="D51" s="111"/>
      <c r="E51" s="111"/>
      <c r="F51" s="111"/>
      <c r="G51" s="111"/>
      <c r="H51" s="111"/>
      <c r="I51" s="111"/>
      <c r="J51" s="111"/>
      <c r="K51" s="111"/>
      <c r="L51" s="111"/>
      <c r="M51" s="111"/>
      <c r="N51" s="111"/>
      <c r="O51" s="111"/>
      <c r="P51" s="111"/>
      <c r="Q51" s="111"/>
      <c r="R51" s="111"/>
      <c r="S51" s="111"/>
      <c r="T51" s="111"/>
    </row>
    <row r="52" spans="1:20" x14ac:dyDescent="0.25">
      <c r="A52" s="111"/>
      <c r="B52" s="111"/>
      <c r="C52" s="111"/>
      <c r="D52" s="111"/>
      <c r="E52" s="111"/>
      <c r="F52" s="111"/>
      <c r="G52" s="111"/>
      <c r="H52" s="111"/>
      <c r="I52" s="111"/>
      <c r="J52" s="111"/>
      <c r="K52" s="111"/>
      <c r="L52" s="111"/>
      <c r="M52" s="111"/>
      <c r="N52" s="111"/>
      <c r="O52" s="111"/>
      <c r="P52" s="111"/>
      <c r="Q52" s="111"/>
      <c r="R52" s="111"/>
      <c r="S52" s="111"/>
      <c r="T52" s="111"/>
    </row>
    <row r="53" spans="1:20" x14ac:dyDescent="0.25">
      <c r="A53" s="111"/>
      <c r="B53" s="111"/>
      <c r="C53" s="111"/>
      <c r="D53" s="111"/>
      <c r="E53" s="111"/>
      <c r="F53" s="111"/>
      <c r="G53" s="111"/>
      <c r="H53" s="111"/>
      <c r="I53" s="111"/>
      <c r="J53" s="111"/>
      <c r="K53" s="111"/>
      <c r="L53" s="111"/>
      <c r="M53" s="111"/>
      <c r="N53" s="111"/>
      <c r="O53" s="111"/>
      <c r="P53" s="111"/>
      <c r="Q53" s="111"/>
      <c r="R53" s="111"/>
      <c r="S53" s="111"/>
      <c r="T53" s="111"/>
    </row>
    <row r="54" spans="1:20" x14ac:dyDescent="0.25">
      <c r="A54" s="111"/>
      <c r="B54" s="111"/>
      <c r="C54" s="111"/>
      <c r="D54" s="111"/>
      <c r="E54" s="111"/>
      <c r="F54" s="111"/>
      <c r="G54" s="111"/>
      <c r="H54" s="111"/>
      <c r="I54" s="111"/>
      <c r="J54" s="111"/>
      <c r="K54" s="111"/>
      <c r="L54" s="111"/>
      <c r="M54" s="111"/>
      <c r="N54" s="111"/>
      <c r="O54" s="111"/>
      <c r="P54" s="111"/>
      <c r="Q54" s="111"/>
      <c r="R54" s="111"/>
      <c r="S54" s="111"/>
      <c r="T54" s="111"/>
    </row>
    <row r="55" spans="1:20" x14ac:dyDescent="0.25">
      <c r="A55" s="111"/>
      <c r="B55" s="111"/>
      <c r="C55" s="111"/>
      <c r="D55" s="111"/>
      <c r="E55" s="111"/>
      <c r="F55" s="111"/>
      <c r="G55" s="111"/>
      <c r="H55" s="111"/>
      <c r="I55" s="111"/>
      <c r="J55" s="111"/>
      <c r="K55" s="111"/>
      <c r="L55" s="111"/>
      <c r="M55" s="111"/>
      <c r="N55" s="111"/>
      <c r="O55" s="111"/>
      <c r="P55" s="111"/>
      <c r="Q55" s="111"/>
      <c r="R55" s="111"/>
      <c r="S55" s="111"/>
      <c r="T55" s="111"/>
    </row>
    <row r="56" spans="1:20" x14ac:dyDescent="0.25">
      <c r="A56" s="111"/>
      <c r="B56" s="111"/>
      <c r="C56" s="111"/>
      <c r="D56" s="111"/>
      <c r="E56" s="111"/>
      <c r="F56" s="111"/>
      <c r="G56" s="111"/>
      <c r="H56" s="111"/>
      <c r="I56" s="111"/>
      <c r="J56" s="111"/>
      <c r="K56" s="111"/>
      <c r="L56" s="111"/>
      <c r="M56" s="111"/>
      <c r="N56" s="111"/>
      <c r="O56" s="111"/>
      <c r="P56" s="111"/>
      <c r="Q56" s="111"/>
      <c r="R56" s="111"/>
      <c r="S56" s="111"/>
      <c r="T56" s="111"/>
    </row>
    <row r="57" spans="1:20" x14ac:dyDescent="0.25">
      <c r="A57" s="111"/>
      <c r="B57" s="111"/>
      <c r="C57" s="111"/>
      <c r="D57" s="111"/>
      <c r="E57" s="111"/>
      <c r="F57" s="111"/>
      <c r="G57" s="111"/>
      <c r="H57" s="111"/>
      <c r="I57" s="111"/>
      <c r="J57" s="111"/>
      <c r="K57" s="111"/>
      <c r="L57" s="111"/>
      <c r="M57" s="111"/>
      <c r="N57" s="111"/>
      <c r="O57" s="111"/>
      <c r="P57" s="111"/>
      <c r="Q57" s="111"/>
      <c r="R57" s="111"/>
      <c r="S57" s="111"/>
      <c r="T57" s="111"/>
    </row>
  </sheetData>
  <mergeCells count="1">
    <mergeCell ref="B6:F6"/>
  </mergeCells>
  <hyperlinks>
    <hyperlink ref="B11" location="'Décisions judiciaires'!A1" display="Décisions judiciaires" xr:uid="{00000000-0004-0000-0000-000000000000}"/>
    <hyperlink ref="B13" location="Faillites!A1" display="Faillites" xr:uid="{00000000-0004-0000-0000-000001000000}"/>
    <hyperlink ref="B15" location="Liquidations!A1" display="Liquidations" xr:uid="{00000000-0004-0000-0000-000002000000}"/>
    <hyperlink ref="F4" r:id="rId1" xr:uid="{00000000-0004-0000-0000-000003000000}"/>
  </hyperlinks>
  <pageMargins left="0.7" right="0.7" top="0.75" bottom="0.75" header="0.3" footer="0.3"/>
  <pageSetup paperSize="9" scale="92"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H49"/>
  <sheetViews>
    <sheetView showGridLines="0" zoomScale="80" zoomScaleNormal="80" workbookViewId="0">
      <selection activeCell="B45" sqref="B45"/>
    </sheetView>
  </sheetViews>
  <sheetFormatPr baseColWidth="10" defaultColWidth="9.140625" defaultRowHeight="15" x14ac:dyDescent="0.25"/>
  <cols>
    <col min="1" max="1" width="6.7109375" customWidth="1"/>
    <col min="2" max="2" width="77.5703125" customWidth="1"/>
    <col min="9" max="9" width="23.28515625" customWidth="1"/>
    <col min="24" max="24" width="6.7109375" customWidth="1"/>
  </cols>
  <sheetData>
    <row r="1" spans="1:24" ht="24" customHeight="1" x14ac:dyDescent="0.25">
      <c r="A1" s="66"/>
      <c r="B1" s="66"/>
      <c r="C1" s="66"/>
      <c r="D1" s="66"/>
      <c r="E1" s="66"/>
      <c r="F1" s="66"/>
      <c r="G1" s="66"/>
      <c r="H1" s="66"/>
      <c r="I1" s="66"/>
      <c r="J1" s="66"/>
      <c r="K1" s="66"/>
      <c r="L1" s="66"/>
      <c r="M1" s="66"/>
      <c r="N1" s="66"/>
      <c r="O1" s="66"/>
      <c r="P1" s="66"/>
      <c r="Q1" s="66"/>
      <c r="R1" s="66"/>
      <c r="S1" s="66"/>
      <c r="T1" s="66"/>
      <c r="U1" s="66"/>
      <c r="V1" s="66"/>
      <c r="W1" s="66"/>
      <c r="X1" s="66"/>
    </row>
    <row r="2" spans="1:24" x14ac:dyDescent="0.25">
      <c r="A2" s="66"/>
      <c r="B2" s="5"/>
      <c r="C2" s="5"/>
      <c r="D2" s="5"/>
      <c r="E2" s="5"/>
      <c r="F2" s="5"/>
      <c r="G2" s="5"/>
      <c r="H2" s="5"/>
      <c r="I2" s="5"/>
      <c r="J2" s="5"/>
      <c r="K2" s="5"/>
      <c r="L2" s="5"/>
      <c r="M2" s="5"/>
      <c r="N2" s="5"/>
      <c r="O2" s="5"/>
      <c r="P2" s="5"/>
      <c r="Q2" s="5"/>
      <c r="W2" s="66"/>
      <c r="X2" s="66"/>
    </row>
    <row r="3" spans="1:24" x14ac:dyDescent="0.25">
      <c r="A3" s="66"/>
      <c r="B3" s="5"/>
      <c r="C3" s="5"/>
      <c r="D3" s="5"/>
      <c r="E3" s="5"/>
      <c r="F3" s="5"/>
      <c r="G3" s="5"/>
      <c r="H3" s="5"/>
      <c r="I3" s="5"/>
      <c r="J3" s="5"/>
      <c r="K3" s="5"/>
      <c r="L3" s="5"/>
      <c r="M3" s="5"/>
      <c r="N3" s="5"/>
      <c r="O3" s="5"/>
      <c r="P3" s="5"/>
      <c r="Q3" s="5"/>
      <c r="W3" s="66"/>
      <c r="X3" s="66"/>
    </row>
    <row r="4" spans="1:24" x14ac:dyDescent="0.25">
      <c r="A4" s="66"/>
      <c r="B4" s="5"/>
      <c r="C4" s="5"/>
      <c r="D4" s="5"/>
      <c r="E4" s="5"/>
      <c r="F4" s="5"/>
      <c r="G4" s="5"/>
      <c r="H4" s="5"/>
      <c r="I4" s="5"/>
      <c r="J4" s="5"/>
      <c r="K4" s="5"/>
      <c r="L4" s="5"/>
      <c r="M4" s="5"/>
      <c r="N4" s="5"/>
      <c r="O4" s="5"/>
      <c r="P4" s="5"/>
      <c r="Q4" s="5"/>
      <c r="W4" s="66"/>
      <c r="X4" s="66"/>
    </row>
    <row r="5" spans="1:24" x14ac:dyDescent="0.25">
      <c r="A5" s="66"/>
      <c r="B5" s="5"/>
      <c r="C5" s="5"/>
      <c r="D5" s="5"/>
      <c r="E5" s="5"/>
      <c r="F5" s="5"/>
      <c r="G5" s="5"/>
      <c r="H5" s="5"/>
      <c r="I5" s="5"/>
      <c r="J5" s="5"/>
      <c r="K5" s="5"/>
      <c r="L5" s="5"/>
      <c r="M5" s="5"/>
      <c r="N5" s="5"/>
      <c r="O5" s="5"/>
      <c r="P5" s="5"/>
      <c r="Q5" s="5"/>
      <c r="W5" s="66"/>
      <c r="X5" s="66"/>
    </row>
    <row r="6" spans="1:24" x14ac:dyDescent="0.25">
      <c r="A6" s="66"/>
      <c r="B6" s="5"/>
      <c r="C6" s="5"/>
      <c r="D6" s="5"/>
      <c r="E6" s="5"/>
      <c r="F6" s="5"/>
      <c r="G6" s="5"/>
      <c r="H6" s="5"/>
      <c r="I6" s="5"/>
      <c r="J6" s="5"/>
      <c r="K6" s="5"/>
      <c r="L6" s="5"/>
      <c r="M6" s="5"/>
      <c r="N6" s="5"/>
      <c r="O6" s="5"/>
      <c r="P6" s="5"/>
      <c r="Q6" s="5"/>
      <c r="W6" s="66"/>
      <c r="X6" s="66"/>
    </row>
    <row r="7" spans="1:24" x14ac:dyDescent="0.25">
      <c r="A7" s="66"/>
      <c r="B7" s="5"/>
      <c r="C7" s="5"/>
      <c r="D7" s="5"/>
      <c r="E7" s="5"/>
      <c r="F7" s="5"/>
      <c r="G7" s="5"/>
      <c r="H7" s="5"/>
      <c r="I7" s="5"/>
      <c r="J7" s="5"/>
      <c r="K7" s="5"/>
      <c r="L7" s="5"/>
      <c r="M7" s="5"/>
      <c r="N7" s="5"/>
      <c r="O7" s="5"/>
      <c r="P7" s="5"/>
      <c r="Q7" s="5"/>
      <c r="W7" s="66"/>
      <c r="X7" s="66"/>
    </row>
    <row r="8" spans="1:24" x14ac:dyDescent="0.25">
      <c r="A8" s="66"/>
      <c r="B8" s="5"/>
      <c r="C8" s="5"/>
      <c r="D8" s="5"/>
      <c r="E8" s="5"/>
      <c r="F8" s="5"/>
      <c r="G8" s="5"/>
      <c r="H8" s="5"/>
      <c r="I8" s="5"/>
      <c r="J8" s="5"/>
      <c r="K8" s="5"/>
      <c r="L8" s="5"/>
      <c r="M8" s="5"/>
      <c r="N8" s="5"/>
      <c r="O8" s="5"/>
      <c r="P8" s="5"/>
      <c r="Q8" s="5"/>
      <c r="W8" s="66"/>
      <c r="X8" s="66"/>
    </row>
    <row r="9" spans="1:24" x14ac:dyDescent="0.25">
      <c r="A9" s="66"/>
      <c r="B9" s="5"/>
      <c r="C9" s="5"/>
      <c r="D9" s="5"/>
      <c r="E9" s="5"/>
      <c r="F9" s="5"/>
      <c r="G9" s="5"/>
      <c r="H9" s="5"/>
      <c r="I9" s="5"/>
      <c r="J9" s="5"/>
      <c r="K9" s="5"/>
      <c r="L9" s="5"/>
      <c r="M9" s="5"/>
      <c r="N9" s="5"/>
      <c r="O9" s="5"/>
      <c r="P9" s="5"/>
      <c r="Q9" s="5"/>
      <c r="W9" s="66"/>
      <c r="X9" s="66"/>
    </row>
    <row r="10" spans="1:24" x14ac:dyDescent="0.25">
      <c r="A10" s="66"/>
      <c r="B10" s="5"/>
      <c r="C10" s="5"/>
      <c r="D10" s="5"/>
      <c r="E10" s="5"/>
      <c r="F10" s="5"/>
      <c r="G10" s="5"/>
      <c r="H10" s="5"/>
      <c r="I10" s="5"/>
      <c r="J10" s="5"/>
      <c r="K10" s="5"/>
      <c r="L10" s="5"/>
      <c r="M10" s="5"/>
      <c r="N10" s="5"/>
      <c r="O10" s="5"/>
      <c r="P10" s="5"/>
      <c r="Q10" s="5"/>
      <c r="W10" s="66"/>
      <c r="X10" s="66"/>
    </row>
    <row r="11" spans="1:24" x14ac:dyDescent="0.25">
      <c r="A11" s="66"/>
      <c r="B11" s="5"/>
      <c r="C11" s="5"/>
      <c r="D11" s="5"/>
      <c r="E11" s="5"/>
      <c r="F11" s="5"/>
      <c r="G11" s="5"/>
      <c r="H11" s="5"/>
      <c r="I11" s="5"/>
      <c r="J11" s="5"/>
      <c r="K11" s="5"/>
      <c r="L11" s="5"/>
      <c r="M11" s="5"/>
      <c r="N11" s="5"/>
      <c r="O11" s="5"/>
      <c r="P11" s="5"/>
      <c r="Q11" s="5"/>
      <c r="W11" s="66"/>
      <c r="X11" s="66"/>
    </row>
    <row r="12" spans="1:24" x14ac:dyDescent="0.25">
      <c r="A12" s="66"/>
      <c r="B12" s="5"/>
      <c r="C12" s="5"/>
      <c r="D12" s="5"/>
      <c r="E12" s="5"/>
      <c r="F12" s="5"/>
      <c r="G12" s="5"/>
      <c r="H12" s="5"/>
      <c r="I12" s="5"/>
      <c r="J12" s="5"/>
      <c r="K12" s="5"/>
      <c r="L12" s="5"/>
      <c r="M12" s="5"/>
      <c r="N12" s="5"/>
      <c r="O12" s="5"/>
      <c r="P12" s="5"/>
      <c r="Q12" s="5"/>
      <c r="W12" s="66"/>
      <c r="X12" s="66"/>
    </row>
    <row r="13" spans="1:24" x14ac:dyDescent="0.25">
      <c r="A13" s="66"/>
      <c r="B13" s="5"/>
      <c r="C13" s="5"/>
      <c r="D13" s="5"/>
      <c r="E13" s="5"/>
      <c r="F13" s="5"/>
      <c r="G13" s="5"/>
      <c r="H13" s="5"/>
      <c r="I13" s="5"/>
      <c r="J13" s="5"/>
      <c r="K13" s="5"/>
      <c r="L13" s="5"/>
      <c r="M13" s="5"/>
      <c r="N13" s="5"/>
      <c r="O13" s="5"/>
      <c r="P13" s="5"/>
      <c r="Q13" s="5"/>
      <c r="W13" s="66"/>
      <c r="X13" s="66"/>
    </row>
    <row r="14" spans="1:24" x14ac:dyDescent="0.25">
      <c r="A14" s="66"/>
      <c r="B14" s="5"/>
      <c r="C14" s="5"/>
      <c r="D14" s="5"/>
      <c r="E14" s="5"/>
      <c r="F14" s="5"/>
      <c r="G14" s="5"/>
      <c r="H14" s="5"/>
      <c r="I14" s="5"/>
      <c r="J14" s="5"/>
      <c r="K14" s="5"/>
      <c r="L14" s="5"/>
      <c r="M14" s="5"/>
      <c r="N14" s="5"/>
      <c r="O14" s="5"/>
      <c r="P14" s="5"/>
      <c r="Q14" s="5"/>
      <c r="W14" s="66"/>
      <c r="X14" s="66"/>
    </row>
    <row r="15" spans="1:24" x14ac:dyDescent="0.25">
      <c r="A15" s="66"/>
      <c r="B15" s="5"/>
      <c r="C15" s="5"/>
      <c r="D15" s="5"/>
      <c r="E15" s="5"/>
      <c r="F15" s="5"/>
      <c r="G15" s="5"/>
      <c r="H15" s="5"/>
      <c r="I15" s="5"/>
      <c r="J15" s="5"/>
      <c r="K15" s="5"/>
      <c r="L15" s="5"/>
      <c r="M15" s="5"/>
      <c r="N15" s="5"/>
      <c r="O15" s="5"/>
      <c r="P15" s="5"/>
      <c r="Q15" s="5"/>
      <c r="W15" s="66"/>
      <c r="X15" s="66"/>
    </row>
    <row r="16" spans="1:24" x14ac:dyDescent="0.25">
      <c r="A16" s="66"/>
      <c r="B16" s="5"/>
      <c r="C16" s="5"/>
      <c r="D16" s="5"/>
      <c r="E16" s="5"/>
      <c r="F16" s="5"/>
      <c r="G16" s="5"/>
      <c r="H16" s="5"/>
      <c r="I16" s="5"/>
      <c r="J16" s="5"/>
      <c r="K16" s="5"/>
      <c r="L16" s="5"/>
      <c r="M16" s="5"/>
      <c r="N16" s="5"/>
      <c r="O16" s="5"/>
      <c r="P16" s="5"/>
      <c r="Q16" s="5"/>
      <c r="W16" s="66"/>
      <c r="X16" s="66"/>
    </row>
    <row r="17" spans="1:24" ht="18.75" x14ac:dyDescent="0.25">
      <c r="A17" s="66"/>
      <c r="B17" s="28" t="s">
        <v>65</v>
      </c>
      <c r="C17" s="29"/>
      <c r="D17" s="29"/>
      <c r="E17" s="29"/>
      <c r="F17" s="29"/>
      <c r="G17" s="29"/>
      <c r="H17" s="29"/>
      <c r="I17" s="29"/>
      <c r="J17" s="29"/>
      <c r="K17" s="29"/>
      <c r="L17" s="29"/>
      <c r="M17" s="29"/>
      <c r="N17" s="29"/>
      <c r="O17" s="29"/>
      <c r="P17" s="29"/>
      <c r="Q17" s="29"/>
      <c r="R17" s="29"/>
      <c r="S17" s="29"/>
      <c r="T17" s="29"/>
      <c r="U17" s="29"/>
      <c r="V17" s="29"/>
      <c r="W17" s="29"/>
      <c r="X17" s="66"/>
    </row>
    <row r="18" spans="1:24" x14ac:dyDescent="0.25">
      <c r="A18" s="66"/>
      <c r="B18" s="122"/>
      <c r="C18" s="111"/>
      <c r="D18" s="111"/>
      <c r="E18" s="111"/>
      <c r="F18" s="111"/>
      <c r="G18" s="111"/>
      <c r="H18" s="111"/>
      <c r="I18" s="111"/>
      <c r="J18" s="111"/>
      <c r="K18" s="111"/>
      <c r="L18" s="111"/>
      <c r="M18" s="111"/>
      <c r="N18" s="111"/>
      <c r="O18" s="111"/>
      <c r="P18" s="111"/>
      <c r="Q18" s="111"/>
      <c r="X18" s="66"/>
    </row>
    <row r="19" spans="1:24" x14ac:dyDescent="0.25">
      <c r="A19" s="66"/>
      <c r="B19" s="122"/>
      <c r="C19" s="111"/>
      <c r="D19" s="111"/>
      <c r="E19" s="111"/>
      <c r="F19" s="111"/>
      <c r="X19" s="66"/>
    </row>
    <row r="20" spans="1:24" x14ac:dyDescent="0.25">
      <c r="A20" s="66"/>
      <c r="B20" s="133" t="s">
        <v>69</v>
      </c>
      <c r="C20" s="202" t="s">
        <v>0</v>
      </c>
      <c r="D20" s="203" t="s">
        <v>1</v>
      </c>
      <c r="E20" s="203" t="s">
        <v>2</v>
      </c>
      <c r="F20" s="203" t="s">
        <v>40</v>
      </c>
      <c r="G20" s="204">
        <v>2022</v>
      </c>
      <c r="I20" s="1"/>
      <c r="X20" s="66"/>
    </row>
    <row r="21" spans="1:24" x14ac:dyDescent="0.25">
      <c r="A21" s="66"/>
      <c r="B21" s="126" t="s">
        <v>60</v>
      </c>
      <c r="C21" s="205">
        <f>SUM(C22:C25)</f>
        <v>34</v>
      </c>
      <c r="D21" s="206">
        <f>SUM(D22:D25)</f>
        <v>28</v>
      </c>
      <c r="E21" s="206">
        <f>SUM(E22:E25)</f>
        <v>20</v>
      </c>
      <c r="F21" s="206">
        <f>SUM(F22:F25)</f>
        <v>13</v>
      </c>
      <c r="G21" s="207">
        <f>SUM(G22:G25)</f>
        <v>4</v>
      </c>
      <c r="X21" s="66"/>
    </row>
    <row r="22" spans="1:24" x14ac:dyDescent="0.25">
      <c r="A22" s="66"/>
      <c r="B22" s="125" t="s">
        <v>44</v>
      </c>
      <c r="C22" s="208">
        <v>15</v>
      </c>
      <c r="D22" s="209">
        <v>19</v>
      </c>
      <c r="E22" s="209">
        <v>10</v>
      </c>
      <c r="F22" s="209">
        <v>8</v>
      </c>
      <c r="G22" s="210">
        <v>3</v>
      </c>
      <c r="X22" s="66"/>
    </row>
    <row r="23" spans="1:24" x14ac:dyDescent="0.25">
      <c r="A23" s="66"/>
      <c r="B23" s="125" t="s">
        <v>45</v>
      </c>
      <c r="C23" s="208">
        <v>6</v>
      </c>
      <c r="D23" s="209">
        <v>4</v>
      </c>
      <c r="E23" s="209">
        <v>2</v>
      </c>
      <c r="F23" s="209">
        <v>2</v>
      </c>
      <c r="G23" s="210">
        <v>0</v>
      </c>
      <c r="X23" s="66"/>
    </row>
    <row r="24" spans="1:24" x14ac:dyDescent="0.25">
      <c r="A24" s="66"/>
      <c r="B24" s="125" t="s">
        <v>46</v>
      </c>
      <c r="C24" s="208">
        <v>9</v>
      </c>
      <c r="D24" s="209">
        <v>2</v>
      </c>
      <c r="E24" s="209">
        <v>5</v>
      </c>
      <c r="F24" s="209">
        <v>1</v>
      </c>
      <c r="G24" s="210">
        <v>1</v>
      </c>
      <c r="X24" s="66"/>
    </row>
    <row r="25" spans="1:24" x14ac:dyDescent="0.25">
      <c r="A25" s="66"/>
      <c r="B25" s="124" t="s">
        <v>47</v>
      </c>
      <c r="C25" s="211">
        <v>4</v>
      </c>
      <c r="D25" s="212">
        <v>3</v>
      </c>
      <c r="E25" s="212">
        <v>3</v>
      </c>
      <c r="F25" s="212">
        <v>2</v>
      </c>
      <c r="G25" s="213">
        <v>0</v>
      </c>
      <c r="I25" s="1"/>
      <c r="X25" s="66"/>
    </row>
    <row r="26" spans="1:24" x14ac:dyDescent="0.25">
      <c r="A26" s="66"/>
      <c r="B26" s="123" t="s">
        <v>61</v>
      </c>
      <c r="C26" s="205">
        <f>SUM(C27:C32)</f>
        <v>2347</v>
      </c>
      <c r="D26" s="206">
        <f>SUM(D27:D32)</f>
        <v>2493</v>
      </c>
      <c r="E26" s="206">
        <f>SUM(E27:E32)</f>
        <v>2324</v>
      </c>
      <c r="F26" s="206">
        <f>SUM(F27:F32)</f>
        <v>2426</v>
      </c>
      <c r="G26" s="207">
        <f>SUM(G27:G32)</f>
        <v>914</v>
      </c>
      <c r="X26" s="66"/>
    </row>
    <row r="27" spans="1:24" x14ac:dyDescent="0.25">
      <c r="A27" s="66"/>
      <c r="B27" s="125" t="s">
        <v>48</v>
      </c>
      <c r="C27" s="208">
        <v>1259</v>
      </c>
      <c r="D27" s="209">
        <v>1350</v>
      </c>
      <c r="E27" s="209">
        <v>1263</v>
      </c>
      <c r="F27" s="209">
        <v>1291</v>
      </c>
      <c r="G27" s="210">
        <v>466</v>
      </c>
      <c r="X27" s="66"/>
    </row>
    <row r="28" spans="1:24" x14ac:dyDescent="0.25">
      <c r="A28" s="66"/>
      <c r="B28" s="125" t="s">
        <v>49</v>
      </c>
      <c r="C28" s="208">
        <v>2</v>
      </c>
      <c r="D28" s="209">
        <v>8</v>
      </c>
      <c r="E28" s="209">
        <v>12</v>
      </c>
      <c r="F28" s="209">
        <v>10</v>
      </c>
      <c r="G28" s="210">
        <v>3</v>
      </c>
      <c r="X28" s="66"/>
    </row>
    <row r="29" spans="1:24" x14ac:dyDescent="0.25">
      <c r="A29" s="66"/>
      <c r="B29" s="125" t="s">
        <v>50</v>
      </c>
      <c r="C29" s="208">
        <v>0</v>
      </c>
      <c r="D29" s="209">
        <v>1</v>
      </c>
      <c r="E29" s="209">
        <v>0</v>
      </c>
      <c r="F29" s="209">
        <v>1</v>
      </c>
      <c r="G29" s="210">
        <v>0</v>
      </c>
      <c r="X29" s="66"/>
    </row>
    <row r="30" spans="1:24" x14ac:dyDescent="0.25">
      <c r="A30" s="66"/>
      <c r="B30" s="125" t="s">
        <v>51</v>
      </c>
      <c r="C30" s="208">
        <v>7</v>
      </c>
      <c r="D30" s="209">
        <v>23</v>
      </c>
      <c r="E30" s="209">
        <v>26</v>
      </c>
      <c r="F30" s="209">
        <v>30</v>
      </c>
      <c r="G30" s="210">
        <v>14</v>
      </c>
      <c r="X30" s="66"/>
    </row>
    <row r="31" spans="1:24" x14ac:dyDescent="0.25">
      <c r="A31" s="66"/>
      <c r="B31" s="125" t="s">
        <v>52</v>
      </c>
      <c r="C31" s="208">
        <v>80</v>
      </c>
      <c r="D31" s="209">
        <v>99</v>
      </c>
      <c r="E31" s="209">
        <v>85</v>
      </c>
      <c r="F31" s="209">
        <v>94</v>
      </c>
      <c r="G31" s="210">
        <v>35</v>
      </c>
      <c r="X31" s="66"/>
    </row>
    <row r="32" spans="1:24" x14ac:dyDescent="0.25">
      <c r="A32" s="66"/>
      <c r="B32" s="124" t="s">
        <v>53</v>
      </c>
      <c r="C32" s="211">
        <v>999</v>
      </c>
      <c r="D32" s="212">
        <v>1012</v>
      </c>
      <c r="E32" s="212">
        <v>938</v>
      </c>
      <c r="F32" s="212">
        <v>1000</v>
      </c>
      <c r="G32" s="213">
        <v>396</v>
      </c>
      <c r="I32" s="1"/>
      <c r="X32" s="66"/>
    </row>
    <row r="33" spans="1:24" x14ac:dyDescent="0.25">
      <c r="A33" s="66"/>
      <c r="B33" s="123" t="s">
        <v>62</v>
      </c>
      <c r="C33" s="205">
        <f>C34</f>
        <v>3</v>
      </c>
      <c r="D33" s="206">
        <f>D34</f>
        <v>0</v>
      </c>
      <c r="E33" s="206">
        <f>E34</f>
        <v>0</v>
      </c>
      <c r="F33" s="206">
        <f>F34</f>
        <v>0</v>
      </c>
      <c r="G33" s="214">
        <f>G34</f>
        <v>0</v>
      </c>
      <c r="X33" s="66"/>
    </row>
    <row r="34" spans="1:24" x14ac:dyDescent="0.25">
      <c r="A34" s="66"/>
      <c r="B34" s="124" t="s">
        <v>54</v>
      </c>
      <c r="C34" s="211">
        <v>3</v>
      </c>
      <c r="D34" s="212">
        <v>0</v>
      </c>
      <c r="E34" s="212">
        <v>0</v>
      </c>
      <c r="F34" s="212">
        <v>0</v>
      </c>
      <c r="G34" s="213">
        <v>0</v>
      </c>
      <c r="I34" s="1"/>
      <c r="X34" s="66"/>
    </row>
    <row r="35" spans="1:24" x14ac:dyDescent="0.25">
      <c r="A35" s="66"/>
      <c r="B35" s="123" t="s">
        <v>63</v>
      </c>
      <c r="C35" s="205">
        <f>C36</f>
        <v>0</v>
      </c>
      <c r="D35" s="206">
        <f>D36</f>
        <v>1</v>
      </c>
      <c r="E35" s="206">
        <f>E36</f>
        <v>0</v>
      </c>
      <c r="F35" s="206">
        <f>F36</f>
        <v>0</v>
      </c>
      <c r="G35" s="214">
        <f>G36</f>
        <v>0</v>
      </c>
      <c r="X35" s="66"/>
    </row>
    <row r="36" spans="1:24" x14ac:dyDescent="0.25">
      <c r="A36" s="66"/>
      <c r="B36" s="124" t="s">
        <v>55</v>
      </c>
      <c r="C36" s="211">
        <v>0</v>
      </c>
      <c r="D36" s="212">
        <v>1</v>
      </c>
      <c r="E36" s="212">
        <v>0</v>
      </c>
      <c r="F36" s="212">
        <v>0</v>
      </c>
      <c r="G36" s="213">
        <v>0</v>
      </c>
      <c r="I36" s="1"/>
      <c r="J36" s="1"/>
      <c r="K36" s="1"/>
      <c r="L36" s="1"/>
      <c r="M36" s="1"/>
      <c r="N36" s="1"/>
      <c r="X36" s="66"/>
    </row>
    <row r="37" spans="1:24" x14ac:dyDescent="0.25">
      <c r="A37" s="66"/>
      <c r="B37" s="123" t="s">
        <v>64</v>
      </c>
      <c r="C37" s="205">
        <f>SUM(C38:C42)</f>
        <v>1070</v>
      </c>
      <c r="D37" s="206">
        <f>SUM(D38:D42)</f>
        <v>1219</v>
      </c>
      <c r="E37" s="206">
        <f t="shared" ref="E37:F37" si="0">SUM(E38:E42)</f>
        <v>1588</v>
      </c>
      <c r="F37" s="206">
        <f t="shared" si="0"/>
        <v>1996</v>
      </c>
      <c r="G37" s="214">
        <f>SUM(G38:G42)</f>
        <v>650</v>
      </c>
      <c r="X37" s="66"/>
    </row>
    <row r="38" spans="1:24" x14ac:dyDescent="0.25">
      <c r="A38" s="66"/>
      <c r="B38" s="125" t="s">
        <v>56</v>
      </c>
      <c r="C38" s="208">
        <v>567</v>
      </c>
      <c r="D38" s="209">
        <v>578</v>
      </c>
      <c r="E38" s="209">
        <v>951</v>
      </c>
      <c r="F38" s="209">
        <v>1030</v>
      </c>
      <c r="G38" s="210">
        <v>390</v>
      </c>
      <c r="X38" s="66"/>
    </row>
    <row r="39" spans="1:24" x14ac:dyDescent="0.25">
      <c r="A39" s="66"/>
      <c r="B39" s="125" t="s">
        <v>57</v>
      </c>
      <c r="C39" s="208">
        <v>6</v>
      </c>
      <c r="D39" s="209">
        <v>4</v>
      </c>
      <c r="E39" s="209">
        <v>16</v>
      </c>
      <c r="F39" s="209">
        <v>3</v>
      </c>
      <c r="G39" s="210">
        <v>3</v>
      </c>
      <c r="X39" s="66"/>
    </row>
    <row r="40" spans="1:24" x14ac:dyDescent="0.25">
      <c r="A40" s="66"/>
      <c r="B40" s="125" t="s">
        <v>76</v>
      </c>
      <c r="C40" s="208">
        <v>0</v>
      </c>
      <c r="D40" s="209">
        <v>0</v>
      </c>
      <c r="E40" s="209">
        <v>0</v>
      </c>
      <c r="F40" s="209">
        <v>2</v>
      </c>
      <c r="G40" s="210">
        <v>3</v>
      </c>
      <c r="X40" s="66"/>
    </row>
    <row r="41" spans="1:24" x14ac:dyDescent="0.25">
      <c r="A41" s="66"/>
      <c r="B41" s="125" t="s">
        <v>58</v>
      </c>
      <c r="C41" s="208">
        <v>0</v>
      </c>
      <c r="D41" s="209">
        <v>5</v>
      </c>
      <c r="E41" s="209">
        <v>3</v>
      </c>
      <c r="F41" s="209">
        <v>15</v>
      </c>
      <c r="G41" s="210">
        <v>5</v>
      </c>
      <c r="X41" s="66"/>
    </row>
    <row r="42" spans="1:24" x14ac:dyDescent="0.25">
      <c r="A42" s="66"/>
      <c r="B42" s="124" t="s">
        <v>59</v>
      </c>
      <c r="C42" s="211">
        <v>497</v>
      </c>
      <c r="D42" s="212">
        <v>632</v>
      </c>
      <c r="E42" s="212">
        <v>618</v>
      </c>
      <c r="F42" s="212">
        <v>946</v>
      </c>
      <c r="G42" s="213">
        <v>249</v>
      </c>
      <c r="X42" s="66"/>
    </row>
    <row r="43" spans="1:24" x14ac:dyDescent="0.25">
      <c r="A43" s="66"/>
      <c r="B43" s="39" t="s">
        <v>3</v>
      </c>
      <c r="C43" s="215">
        <f>SUM(C21,C26,C33,C35,C37)</f>
        <v>3454</v>
      </c>
      <c r="D43" s="216">
        <f>SUM(D21,D26,D33,D35,D37)</f>
        <v>3741</v>
      </c>
      <c r="E43" s="216">
        <f>SUM(E21,E26,E33,E35,E37)</f>
        <v>3932</v>
      </c>
      <c r="F43" s="216">
        <f>SUM(F21,F26,F33,F35,F37)</f>
        <v>4435</v>
      </c>
      <c r="G43" s="170">
        <f>SUM(G21,G26,G33,G35,G37)</f>
        <v>1568</v>
      </c>
      <c r="X43" s="66"/>
    </row>
    <row r="44" spans="1:24" x14ac:dyDescent="0.25">
      <c r="A44" s="66"/>
      <c r="C44" s="111"/>
      <c r="D44" s="111"/>
      <c r="E44" s="111"/>
      <c r="F44" s="111"/>
      <c r="X44" s="66"/>
    </row>
    <row r="45" spans="1:24" x14ac:dyDescent="0.25">
      <c r="A45" s="66"/>
      <c r="B45" s="128" t="s">
        <v>66</v>
      </c>
      <c r="X45" s="66"/>
    </row>
    <row r="46" spans="1:24" x14ac:dyDescent="0.25">
      <c r="A46" s="66"/>
      <c r="B46" s="134" t="s">
        <v>74</v>
      </c>
      <c r="X46" s="66"/>
    </row>
    <row r="47" spans="1:24" x14ac:dyDescent="0.25">
      <c r="A47" s="66"/>
      <c r="B47" s="128"/>
      <c r="X47" s="66"/>
    </row>
    <row r="48" spans="1:24" x14ac:dyDescent="0.25">
      <c r="A48" s="66"/>
      <c r="B48" s="130" t="s">
        <v>106</v>
      </c>
      <c r="X48" s="66"/>
    </row>
    <row r="49" spans="1:34" ht="24" customHeight="1" x14ac:dyDescent="0.25">
      <c r="A49" s="66"/>
      <c r="B49" s="74"/>
      <c r="C49" s="74"/>
      <c r="D49" s="74"/>
      <c r="E49" s="74"/>
      <c r="F49" s="74"/>
      <c r="G49" s="74"/>
      <c r="H49" s="74"/>
      <c r="I49" s="74"/>
      <c r="J49" s="74"/>
      <c r="K49" s="74"/>
      <c r="L49" s="74"/>
      <c r="M49" s="74"/>
      <c r="N49" s="74"/>
      <c r="O49" s="74"/>
      <c r="P49" s="74"/>
      <c r="Q49" s="66"/>
      <c r="R49" s="66"/>
      <c r="S49" s="66"/>
      <c r="T49" s="66"/>
      <c r="U49" s="66"/>
      <c r="V49" s="66"/>
      <c r="W49" s="66"/>
      <c r="X49" s="66"/>
      <c r="Y49" s="5"/>
      <c r="Z49" s="5"/>
      <c r="AA49" s="5"/>
      <c r="AB49" s="5"/>
      <c r="AC49" s="5"/>
      <c r="AD49" s="5"/>
      <c r="AE49" s="5"/>
      <c r="AF49" s="5"/>
      <c r="AG49" s="5"/>
      <c r="AH49" s="5"/>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39997558519241921"/>
    <pageSetUpPr fitToPage="1"/>
  </sheetPr>
  <dimension ref="A1:AJ158"/>
  <sheetViews>
    <sheetView showGridLines="0" topLeftCell="A16" zoomScale="80" zoomScaleNormal="80" workbookViewId="0">
      <selection activeCell="M24" sqref="B24:M24"/>
    </sheetView>
  </sheetViews>
  <sheetFormatPr baseColWidth="10" defaultColWidth="9.28515625" defaultRowHeight="15" x14ac:dyDescent="0.25"/>
  <cols>
    <col min="1" max="1" width="6.7109375" style="5" customWidth="1"/>
    <col min="2" max="29" width="9.7109375" style="5" customWidth="1"/>
    <col min="30" max="31" width="11.7109375" style="5" customWidth="1"/>
    <col min="32" max="32" width="6.7109375" style="5" customWidth="1"/>
  </cols>
  <sheetData>
    <row r="1" spans="1:33" ht="24" customHeight="1" x14ac:dyDescent="0.25">
      <c r="A1" s="66"/>
      <c r="B1" s="66"/>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row>
    <row r="2" spans="1:33" x14ac:dyDescent="0.25">
      <c r="A2" s="66"/>
      <c r="B2"/>
      <c r="C2"/>
      <c r="D2"/>
      <c r="E2"/>
      <c r="F2"/>
      <c r="G2"/>
      <c r="H2"/>
      <c r="I2"/>
      <c r="J2"/>
      <c r="K2"/>
      <c r="L2"/>
      <c r="M2"/>
      <c r="N2"/>
      <c r="O2"/>
      <c r="P2"/>
      <c r="Q2"/>
      <c r="R2"/>
      <c r="S2"/>
      <c r="T2"/>
      <c r="U2"/>
      <c r="V2"/>
      <c r="W2"/>
      <c r="X2"/>
      <c r="Y2"/>
      <c r="Z2"/>
      <c r="AA2"/>
      <c r="AB2"/>
      <c r="AC2"/>
      <c r="AF2" s="66"/>
    </row>
    <row r="3" spans="1:33" x14ac:dyDescent="0.25">
      <c r="A3" s="66"/>
      <c r="B3"/>
      <c r="C3"/>
      <c r="D3"/>
      <c r="E3"/>
      <c r="F3"/>
      <c r="G3"/>
      <c r="H3"/>
      <c r="I3"/>
      <c r="J3"/>
      <c r="K3"/>
      <c r="L3"/>
      <c r="M3"/>
      <c r="N3"/>
      <c r="O3"/>
      <c r="P3"/>
      <c r="Q3"/>
      <c r="R3"/>
      <c r="S3"/>
      <c r="T3"/>
      <c r="U3"/>
      <c r="V3"/>
      <c r="W3"/>
      <c r="X3"/>
      <c r="Y3"/>
      <c r="Z3"/>
      <c r="AA3"/>
      <c r="AB3"/>
      <c r="AC3"/>
      <c r="AF3" s="66"/>
    </row>
    <row r="4" spans="1:33" x14ac:dyDescent="0.25">
      <c r="A4" s="66"/>
      <c r="B4"/>
      <c r="C4"/>
      <c r="D4"/>
      <c r="E4"/>
      <c r="F4"/>
      <c r="G4"/>
      <c r="H4"/>
      <c r="I4"/>
      <c r="J4"/>
      <c r="K4"/>
      <c r="L4"/>
      <c r="M4"/>
      <c r="N4"/>
      <c r="O4"/>
      <c r="P4"/>
      <c r="Q4"/>
      <c r="R4"/>
      <c r="S4"/>
      <c r="T4"/>
      <c r="U4"/>
      <c r="V4"/>
      <c r="W4"/>
      <c r="X4"/>
      <c r="Y4"/>
      <c r="Z4"/>
      <c r="AA4"/>
      <c r="AB4"/>
      <c r="AC4"/>
      <c r="AF4" s="66"/>
    </row>
    <row r="5" spans="1:33" x14ac:dyDescent="0.25">
      <c r="A5" s="66"/>
      <c r="B5"/>
      <c r="C5"/>
      <c r="D5"/>
      <c r="E5"/>
      <c r="F5"/>
      <c r="G5"/>
      <c r="H5"/>
      <c r="I5"/>
      <c r="J5"/>
      <c r="K5"/>
      <c r="L5"/>
      <c r="M5"/>
      <c r="N5"/>
      <c r="O5"/>
      <c r="P5"/>
      <c r="Q5"/>
      <c r="R5"/>
      <c r="S5"/>
      <c r="T5"/>
      <c r="U5"/>
      <c r="V5"/>
      <c r="W5"/>
      <c r="X5"/>
      <c r="Y5"/>
      <c r="Z5"/>
      <c r="AA5"/>
      <c r="AB5"/>
      <c r="AC5"/>
      <c r="AF5" s="66"/>
    </row>
    <row r="6" spans="1:33" x14ac:dyDescent="0.25">
      <c r="A6" s="66"/>
      <c r="B6"/>
      <c r="C6"/>
      <c r="D6"/>
      <c r="E6"/>
      <c r="F6"/>
      <c r="G6"/>
      <c r="H6"/>
      <c r="I6"/>
      <c r="J6"/>
      <c r="K6"/>
      <c r="L6"/>
      <c r="M6"/>
      <c r="N6"/>
      <c r="O6"/>
      <c r="P6"/>
      <c r="Q6"/>
      <c r="R6"/>
      <c r="S6"/>
      <c r="T6"/>
      <c r="U6"/>
      <c r="V6"/>
      <c r="W6"/>
      <c r="X6"/>
      <c r="Y6"/>
      <c r="Z6"/>
      <c r="AA6"/>
      <c r="AB6"/>
      <c r="AC6"/>
      <c r="AF6" s="66"/>
    </row>
    <row r="7" spans="1:33" x14ac:dyDescent="0.25">
      <c r="A7" s="66"/>
      <c r="B7"/>
      <c r="C7"/>
      <c r="D7"/>
      <c r="E7"/>
      <c r="F7"/>
      <c r="G7"/>
      <c r="H7"/>
      <c r="I7"/>
      <c r="J7"/>
      <c r="K7"/>
      <c r="L7"/>
      <c r="M7"/>
      <c r="N7"/>
      <c r="O7"/>
      <c r="P7"/>
      <c r="Q7"/>
      <c r="R7"/>
      <c r="S7"/>
      <c r="T7"/>
      <c r="U7"/>
      <c r="V7"/>
      <c r="W7"/>
      <c r="X7"/>
      <c r="Y7"/>
      <c r="Z7"/>
      <c r="AA7"/>
      <c r="AB7"/>
      <c r="AC7"/>
      <c r="AF7" s="66"/>
    </row>
    <row r="8" spans="1:33" x14ac:dyDescent="0.25">
      <c r="A8" s="66"/>
      <c r="B8"/>
      <c r="C8"/>
      <c r="D8"/>
      <c r="E8"/>
      <c r="F8"/>
      <c r="G8"/>
      <c r="H8"/>
      <c r="I8"/>
      <c r="J8"/>
      <c r="K8"/>
      <c r="L8"/>
      <c r="M8"/>
      <c r="N8"/>
      <c r="O8"/>
      <c r="P8"/>
      <c r="Q8"/>
      <c r="R8"/>
      <c r="S8"/>
      <c r="T8"/>
      <c r="U8"/>
      <c r="V8"/>
      <c r="W8"/>
      <c r="X8"/>
      <c r="Y8"/>
      <c r="Z8"/>
      <c r="AA8"/>
      <c r="AB8"/>
      <c r="AC8"/>
      <c r="AF8" s="66"/>
    </row>
    <row r="9" spans="1:33" x14ac:dyDescent="0.25">
      <c r="A9" s="66"/>
      <c r="B9"/>
      <c r="C9"/>
      <c r="D9"/>
      <c r="E9"/>
      <c r="F9"/>
      <c r="G9"/>
      <c r="H9"/>
      <c r="I9"/>
      <c r="J9"/>
      <c r="K9"/>
      <c r="L9"/>
      <c r="M9"/>
      <c r="N9"/>
      <c r="O9"/>
      <c r="P9"/>
      <c r="Q9"/>
      <c r="R9"/>
      <c r="S9"/>
      <c r="T9"/>
      <c r="U9"/>
      <c r="V9"/>
      <c r="W9"/>
      <c r="X9"/>
      <c r="Y9"/>
      <c r="Z9"/>
      <c r="AA9"/>
      <c r="AB9"/>
      <c r="AC9"/>
      <c r="AF9" s="66"/>
    </row>
    <row r="10" spans="1:33" x14ac:dyDescent="0.25">
      <c r="A10" s="66"/>
      <c r="B10"/>
      <c r="C10"/>
      <c r="D10"/>
      <c r="E10"/>
      <c r="F10"/>
      <c r="G10"/>
      <c r="H10"/>
      <c r="I10"/>
      <c r="J10"/>
      <c r="K10"/>
      <c r="L10"/>
      <c r="M10"/>
      <c r="N10"/>
      <c r="O10"/>
      <c r="P10"/>
      <c r="Q10"/>
      <c r="R10"/>
      <c r="S10"/>
      <c r="T10"/>
      <c r="U10"/>
      <c r="V10"/>
      <c r="W10"/>
      <c r="X10"/>
      <c r="Y10"/>
      <c r="Z10"/>
      <c r="AA10"/>
      <c r="AB10"/>
      <c r="AC10"/>
      <c r="AF10" s="66"/>
    </row>
    <row r="11" spans="1:33" x14ac:dyDescent="0.25">
      <c r="A11" s="66"/>
      <c r="B11"/>
      <c r="C11"/>
      <c r="D11"/>
      <c r="E11"/>
      <c r="F11"/>
      <c r="G11"/>
      <c r="H11"/>
      <c r="I11"/>
      <c r="J11"/>
      <c r="K11"/>
      <c r="L11"/>
      <c r="M11"/>
      <c r="N11"/>
      <c r="O11"/>
      <c r="P11"/>
      <c r="Q11"/>
      <c r="R11"/>
      <c r="S11"/>
      <c r="T11"/>
      <c r="U11"/>
      <c r="V11"/>
      <c r="W11"/>
      <c r="X11"/>
      <c r="Y11"/>
      <c r="Z11"/>
      <c r="AA11"/>
      <c r="AB11"/>
      <c r="AC11"/>
      <c r="AF11" s="66"/>
    </row>
    <row r="12" spans="1:33" x14ac:dyDescent="0.25">
      <c r="A12" s="66"/>
      <c r="B12"/>
      <c r="C12"/>
      <c r="D12"/>
      <c r="E12"/>
      <c r="F12"/>
      <c r="G12"/>
      <c r="H12"/>
      <c r="I12"/>
      <c r="J12"/>
      <c r="K12"/>
      <c r="L12"/>
      <c r="M12"/>
      <c r="N12"/>
      <c r="O12"/>
      <c r="P12"/>
      <c r="Q12"/>
      <c r="R12"/>
      <c r="S12"/>
      <c r="T12"/>
      <c r="U12"/>
      <c r="V12"/>
      <c r="W12"/>
      <c r="X12"/>
      <c r="Y12"/>
      <c r="Z12"/>
      <c r="AA12"/>
      <c r="AB12"/>
      <c r="AC12"/>
      <c r="AF12" s="66"/>
      <c r="AG12" s="5"/>
    </row>
    <row r="13" spans="1:33" ht="15" customHeight="1" x14ac:dyDescent="0.25">
      <c r="A13" s="66"/>
      <c r="B13" s="1"/>
      <c r="C13"/>
      <c r="D13"/>
      <c r="E13"/>
      <c r="F13"/>
      <c r="G13"/>
      <c r="H13"/>
      <c r="I13"/>
      <c r="J13"/>
      <c r="K13"/>
      <c r="L13"/>
      <c r="M13"/>
      <c r="N13"/>
      <c r="O13"/>
      <c r="P13"/>
      <c r="Q13"/>
      <c r="R13"/>
      <c r="S13"/>
      <c r="T13"/>
      <c r="U13"/>
      <c r="V13"/>
      <c r="W13"/>
      <c r="X13"/>
      <c r="Y13"/>
      <c r="Z13"/>
      <c r="AA13"/>
      <c r="AB13"/>
      <c r="AC13"/>
      <c r="AF13" s="66"/>
      <c r="AG13" s="5"/>
    </row>
    <row r="14" spans="1:33" ht="15" customHeight="1" x14ac:dyDescent="0.25">
      <c r="A14" s="66"/>
      <c r="B14" s="1"/>
      <c r="C14"/>
      <c r="D14"/>
      <c r="E14"/>
      <c r="F14"/>
      <c r="G14"/>
      <c r="H14"/>
      <c r="I14"/>
      <c r="J14"/>
      <c r="K14"/>
      <c r="L14"/>
      <c r="M14"/>
      <c r="N14"/>
      <c r="O14"/>
      <c r="P14"/>
      <c r="Q14"/>
      <c r="R14"/>
      <c r="S14"/>
      <c r="T14"/>
      <c r="U14"/>
      <c r="V14"/>
      <c r="W14"/>
      <c r="X14"/>
      <c r="Y14"/>
      <c r="Z14"/>
      <c r="AA14"/>
      <c r="AB14"/>
      <c r="AC14"/>
      <c r="AF14" s="66"/>
      <c r="AG14" s="5"/>
    </row>
    <row r="15" spans="1:33" ht="15" customHeight="1" x14ac:dyDescent="0.25">
      <c r="A15" s="66"/>
      <c r="B15" s="1"/>
      <c r="C15"/>
      <c r="D15"/>
      <c r="E15"/>
      <c r="F15"/>
      <c r="G15"/>
      <c r="H15"/>
      <c r="I15"/>
      <c r="J15"/>
      <c r="K15"/>
      <c r="L15"/>
      <c r="M15"/>
      <c r="N15"/>
      <c r="O15"/>
      <c r="P15"/>
      <c r="Q15"/>
      <c r="R15"/>
      <c r="S15"/>
      <c r="T15"/>
      <c r="U15"/>
      <c r="V15"/>
      <c r="W15"/>
      <c r="X15"/>
      <c r="Y15"/>
      <c r="Z15"/>
      <c r="AA15"/>
      <c r="AB15"/>
      <c r="AC15"/>
      <c r="AF15" s="66"/>
      <c r="AG15" s="5"/>
    </row>
    <row r="16" spans="1:33" ht="15" customHeight="1" x14ac:dyDescent="0.25">
      <c r="A16" s="66"/>
      <c r="B16" s="1"/>
      <c r="C16"/>
      <c r="D16"/>
      <c r="E16"/>
      <c r="F16"/>
      <c r="G16"/>
      <c r="H16"/>
      <c r="I16"/>
      <c r="J16"/>
      <c r="K16"/>
      <c r="L16"/>
      <c r="M16"/>
      <c r="N16"/>
      <c r="O16"/>
      <c r="P16"/>
      <c r="Q16"/>
      <c r="R16"/>
      <c r="S16"/>
      <c r="T16"/>
      <c r="U16"/>
      <c r="V16"/>
      <c r="W16"/>
      <c r="X16"/>
      <c r="Y16"/>
      <c r="Z16"/>
      <c r="AA16"/>
      <c r="AB16"/>
      <c r="AC16"/>
      <c r="AF16" s="66"/>
      <c r="AG16" s="5"/>
    </row>
    <row r="17" spans="1:33" s="23" customFormat="1" ht="20.100000000000001" customHeight="1" x14ac:dyDescent="0.25">
      <c r="A17" s="67"/>
      <c r="B17" s="29"/>
      <c r="C17" s="28" t="s">
        <v>107</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5"/>
      <c r="AE17" s="25"/>
      <c r="AF17" s="66"/>
      <c r="AG17" s="26"/>
    </row>
    <row r="18" spans="1:33" ht="15" customHeight="1" x14ac:dyDescent="0.25">
      <c r="A18" s="66"/>
      <c r="B18" s="1"/>
      <c r="C18"/>
      <c r="D18"/>
      <c r="E18"/>
      <c r="F18"/>
      <c r="G18"/>
      <c r="H18"/>
      <c r="I18"/>
      <c r="J18"/>
      <c r="K18"/>
      <c r="L18"/>
      <c r="M18"/>
      <c r="N18"/>
      <c r="O18"/>
      <c r="P18"/>
      <c r="Q18"/>
      <c r="R18"/>
      <c r="S18"/>
      <c r="T18"/>
      <c r="U18"/>
      <c r="V18"/>
      <c r="W18"/>
      <c r="X18"/>
      <c r="Y18"/>
      <c r="Z18"/>
      <c r="AA18"/>
      <c r="AB18"/>
      <c r="AC18"/>
      <c r="AF18" s="66"/>
      <c r="AG18" s="5"/>
    </row>
    <row r="19" spans="1:33" ht="15" customHeight="1" x14ac:dyDescent="0.25">
      <c r="A19" s="66"/>
      <c r="B19" s="289" t="s">
        <v>42</v>
      </c>
      <c r="C19" s="290"/>
      <c r="D19" s="290"/>
      <c r="E19" s="290"/>
      <c r="F19" s="290"/>
      <c r="G19" s="291"/>
      <c r="H19" s="283" t="s">
        <v>88</v>
      </c>
      <c r="I19" s="284"/>
      <c r="J19" s="284"/>
      <c r="K19" s="284"/>
      <c r="L19" s="284"/>
      <c r="M19" s="284"/>
      <c r="N19" s="284"/>
      <c r="O19" s="284"/>
      <c r="P19" s="284"/>
      <c r="Q19" s="284"/>
      <c r="R19" s="284"/>
      <c r="S19" s="284"/>
      <c r="T19" s="284"/>
      <c r="U19" s="284"/>
      <c r="V19" s="284"/>
      <c r="W19" s="284"/>
      <c r="X19" s="284"/>
      <c r="Y19" s="284"/>
      <c r="Z19" s="284"/>
      <c r="AA19" s="284"/>
      <c r="AB19" s="284"/>
      <c r="AC19" s="285"/>
      <c r="AD19" s="305" t="s">
        <v>84</v>
      </c>
      <c r="AE19" s="302" t="s">
        <v>83</v>
      </c>
      <c r="AF19" s="66"/>
    </row>
    <row r="20" spans="1:33" ht="15" customHeight="1" x14ac:dyDescent="0.25">
      <c r="A20" s="66"/>
      <c r="B20" s="292"/>
      <c r="C20" s="293"/>
      <c r="D20" s="293"/>
      <c r="E20" s="293"/>
      <c r="F20" s="293"/>
      <c r="G20" s="294"/>
      <c r="H20" s="308" t="s">
        <v>0</v>
      </c>
      <c r="I20" s="280" t="s">
        <v>1</v>
      </c>
      <c r="J20" s="280">
        <v>2020</v>
      </c>
      <c r="K20" s="280">
        <v>2021</v>
      </c>
      <c r="L20" s="282">
        <v>2022</v>
      </c>
      <c r="M20" s="277">
        <v>2021</v>
      </c>
      <c r="N20" s="278"/>
      <c r="O20" s="278"/>
      <c r="P20" s="278"/>
      <c r="Q20" s="278"/>
      <c r="R20" s="278"/>
      <c r="S20" s="278"/>
      <c r="T20" s="278"/>
      <c r="U20" s="278"/>
      <c r="V20" s="278"/>
      <c r="W20" s="278"/>
      <c r="X20" s="279"/>
      <c r="Y20" s="286">
        <v>2022</v>
      </c>
      <c r="Z20" s="287"/>
      <c r="AA20" s="287"/>
      <c r="AB20" s="287"/>
      <c r="AC20" s="288"/>
      <c r="AD20" s="306"/>
      <c r="AE20" s="303"/>
      <c r="AF20" s="66"/>
    </row>
    <row r="21" spans="1:33" ht="15" customHeight="1" x14ac:dyDescent="0.25">
      <c r="A21" s="66"/>
      <c r="B21" s="295"/>
      <c r="C21" s="296"/>
      <c r="D21" s="296"/>
      <c r="E21" s="296"/>
      <c r="F21" s="296"/>
      <c r="G21" s="297"/>
      <c r="H21" s="309"/>
      <c r="I21" s="281"/>
      <c r="J21" s="281"/>
      <c r="K21" s="281"/>
      <c r="L21" s="281"/>
      <c r="M21" s="85" t="s">
        <v>98</v>
      </c>
      <c r="N21" s="85" t="s">
        <v>99</v>
      </c>
      <c r="O21" s="85" t="s">
        <v>100</v>
      </c>
      <c r="P21" s="85" t="s">
        <v>4</v>
      </c>
      <c r="Q21" s="85" t="s">
        <v>5</v>
      </c>
      <c r="R21" s="85" t="s">
        <v>101</v>
      </c>
      <c r="S21" s="85" t="s">
        <v>102</v>
      </c>
      <c r="T21" s="85" t="s">
        <v>103</v>
      </c>
      <c r="U21" s="86" t="s">
        <v>104</v>
      </c>
      <c r="V21" s="84" t="s">
        <v>29</v>
      </c>
      <c r="W21" s="84" t="s">
        <v>33</v>
      </c>
      <c r="X21" s="33" t="s">
        <v>43</v>
      </c>
      <c r="Y21" s="137" t="s">
        <v>98</v>
      </c>
      <c r="Z21" s="137" t="s">
        <v>99</v>
      </c>
      <c r="AA21" s="137" t="s">
        <v>100</v>
      </c>
      <c r="AB21" s="137" t="s">
        <v>4</v>
      </c>
      <c r="AC21" s="137" t="s">
        <v>5</v>
      </c>
      <c r="AD21" s="307"/>
      <c r="AE21" s="304"/>
      <c r="AF21" s="66"/>
    </row>
    <row r="22" spans="1:33" ht="15" customHeight="1" x14ac:dyDescent="0.25">
      <c r="A22" s="66"/>
      <c r="B22" s="298" t="s">
        <v>12</v>
      </c>
      <c r="C22" s="248"/>
      <c r="D22" s="248"/>
      <c r="E22" s="248"/>
      <c r="F22" s="248"/>
      <c r="G22" s="249"/>
      <c r="H22" s="91">
        <v>20</v>
      </c>
      <c r="I22" s="91">
        <v>12</v>
      </c>
      <c r="J22" s="91">
        <v>19</v>
      </c>
      <c r="K22" s="91">
        <v>14</v>
      </c>
      <c r="L22" s="60">
        <f t="shared" ref="L22:L34" si="0">SUM(Y22:AC22)</f>
        <v>7</v>
      </c>
      <c r="M22" s="89">
        <v>1</v>
      </c>
      <c r="N22" s="89">
        <v>0</v>
      </c>
      <c r="O22" s="89">
        <v>0</v>
      </c>
      <c r="P22" s="89">
        <v>0</v>
      </c>
      <c r="Q22" s="89">
        <v>2</v>
      </c>
      <c r="R22" s="89">
        <v>2</v>
      </c>
      <c r="S22" s="89">
        <v>2</v>
      </c>
      <c r="T22" s="89">
        <v>2</v>
      </c>
      <c r="U22" s="12">
        <v>1</v>
      </c>
      <c r="V22" s="11">
        <v>1</v>
      </c>
      <c r="W22" s="11">
        <v>1</v>
      </c>
      <c r="X22" s="103">
        <v>2</v>
      </c>
      <c r="Y22" s="60">
        <v>1</v>
      </c>
      <c r="Z22" s="60">
        <v>1</v>
      </c>
      <c r="AA22" s="227">
        <v>2</v>
      </c>
      <c r="AB22" s="227">
        <v>1</v>
      </c>
      <c r="AC22" s="227">
        <v>2</v>
      </c>
      <c r="AD22" s="98">
        <f t="shared" ref="AD22:AD32" si="1">K22/AE22</f>
        <v>1.5086206896551725E-2</v>
      </c>
      <c r="AE22" s="68">
        <v>928</v>
      </c>
      <c r="AF22" s="66"/>
    </row>
    <row r="23" spans="1:33" ht="15" customHeight="1" x14ac:dyDescent="0.25">
      <c r="A23" s="66"/>
      <c r="B23" s="298" t="s">
        <v>7</v>
      </c>
      <c r="C23" s="299"/>
      <c r="D23" s="299"/>
      <c r="E23" s="299"/>
      <c r="F23" s="248"/>
      <c r="G23" s="249"/>
      <c r="H23" s="91">
        <v>116</v>
      </c>
      <c r="I23" s="91">
        <v>151</v>
      </c>
      <c r="J23" s="91">
        <v>112</v>
      </c>
      <c r="K23" s="91">
        <v>122</v>
      </c>
      <c r="L23" s="61">
        <f t="shared" si="0"/>
        <v>48</v>
      </c>
      <c r="M23" s="90">
        <v>7</v>
      </c>
      <c r="N23" s="90">
        <v>6</v>
      </c>
      <c r="O23" s="90">
        <v>11</v>
      </c>
      <c r="P23" s="90">
        <v>9</v>
      </c>
      <c r="Q23" s="90">
        <v>20</v>
      </c>
      <c r="R23" s="90">
        <v>13</v>
      </c>
      <c r="S23" s="90">
        <v>11</v>
      </c>
      <c r="T23" s="90">
        <v>4</v>
      </c>
      <c r="U23" s="12">
        <v>7</v>
      </c>
      <c r="V23" s="3">
        <v>11</v>
      </c>
      <c r="W23" s="3">
        <v>10</v>
      </c>
      <c r="X23" s="96">
        <v>13</v>
      </c>
      <c r="Y23" s="61">
        <v>11</v>
      </c>
      <c r="Z23" s="61">
        <v>6</v>
      </c>
      <c r="AA23" s="228">
        <v>12</v>
      </c>
      <c r="AB23" s="228">
        <v>5</v>
      </c>
      <c r="AC23" s="228">
        <v>14</v>
      </c>
      <c r="AD23" s="99">
        <f t="shared" si="1"/>
        <v>2.8451492537313432E-2</v>
      </c>
      <c r="AE23" s="69">
        <v>4288</v>
      </c>
      <c r="AF23" s="66"/>
    </row>
    <row r="24" spans="1:33" ht="15" customHeight="1" x14ac:dyDescent="0.25">
      <c r="A24" s="66"/>
      <c r="B24" s="298" t="s">
        <v>6</v>
      </c>
      <c r="C24" s="299"/>
      <c r="D24" s="299"/>
      <c r="E24" s="299"/>
      <c r="F24" s="248"/>
      <c r="G24" s="249"/>
      <c r="H24" s="91">
        <v>229</v>
      </c>
      <c r="I24" s="91">
        <v>230</v>
      </c>
      <c r="J24" s="91">
        <v>204</v>
      </c>
      <c r="K24" s="91">
        <v>242</v>
      </c>
      <c r="L24" s="61">
        <f t="shared" si="0"/>
        <v>95</v>
      </c>
      <c r="M24" s="90">
        <v>20</v>
      </c>
      <c r="N24" s="90">
        <v>11</v>
      </c>
      <c r="O24" s="90">
        <v>25</v>
      </c>
      <c r="P24" s="90">
        <v>23</v>
      </c>
      <c r="Q24" s="90">
        <v>27</v>
      </c>
      <c r="R24" s="90">
        <v>29</v>
      </c>
      <c r="S24" s="90">
        <v>23</v>
      </c>
      <c r="T24" s="90">
        <v>16</v>
      </c>
      <c r="U24" s="12">
        <v>22</v>
      </c>
      <c r="V24" s="3">
        <v>13</v>
      </c>
      <c r="W24" s="3">
        <v>14</v>
      </c>
      <c r="X24" s="96">
        <v>19</v>
      </c>
      <c r="Y24" s="61">
        <v>14</v>
      </c>
      <c r="Z24" s="61">
        <v>22</v>
      </c>
      <c r="AA24" s="228">
        <v>20</v>
      </c>
      <c r="AB24" s="228">
        <v>8</v>
      </c>
      <c r="AC24" s="228">
        <v>31</v>
      </c>
      <c r="AD24" s="99">
        <f t="shared" si="1"/>
        <v>3.2640949554896145E-2</v>
      </c>
      <c r="AE24" s="69">
        <v>7414</v>
      </c>
      <c r="AF24" s="66"/>
    </row>
    <row r="25" spans="1:33" ht="15" customHeight="1" x14ac:dyDescent="0.25">
      <c r="A25" s="66"/>
      <c r="B25" s="298" t="s">
        <v>14</v>
      </c>
      <c r="C25" s="299"/>
      <c r="D25" s="299"/>
      <c r="E25" s="299"/>
      <c r="F25" s="248"/>
      <c r="G25" s="249"/>
      <c r="H25" s="91">
        <v>29</v>
      </c>
      <c r="I25" s="91">
        <v>28</v>
      </c>
      <c r="J25" s="91">
        <v>30</v>
      </c>
      <c r="K25" s="91">
        <v>31</v>
      </c>
      <c r="L25" s="61">
        <f t="shared" si="0"/>
        <v>11</v>
      </c>
      <c r="M25" s="90">
        <v>1</v>
      </c>
      <c r="N25" s="90">
        <v>1</v>
      </c>
      <c r="O25" s="90">
        <v>3</v>
      </c>
      <c r="P25" s="90">
        <v>5</v>
      </c>
      <c r="Q25" s="90">
        <v>1</v>
      </c>
      <c r="R25" s="90">
        <v>1</v>
      </c>
      <c r="S25" s="90">
        <v>5</v>
      </c>
      <c r="T25" s="90">
        <v>1</v>
      </c>
      <c r="U25" s="12">
        <v>2</v>
      </c>
      <c r="V25" s="3">
        <v>4</v>
      </c>
      <c r="W25" s="3">
        <v>6</v>
      </c>
      <c r="X25" s="96">
        <v>1</v>
      </c>
      <c r="Y25" s="61">
        <v>2</v>
      </c>
      <c r="Z25" s="61">
        <v>2</v>
      </c>
      <c r="AA25" s="228">
        <v>4</v>
      </c>
      <c r="AB25" s="228">
        <v>3</v>
      </c>
      <c r="AC25" s="228">
        <v>0</v>
      </c>
      <c r="AD25" s="99">
        <f t="shared" si="1"/>
        <v>2.4012393493415957E-2</v>
      </c>
      <c r="AE25" s="69">
        <v>1291</v>
      </c>
      <c r="AF25" s="66"/>
    </row>
    <row r="26" spans="1:33" ht="15" customHeight="1" x14ac:dyDescent="0.25">
      <c r="A26" s="66"/>
      <c r="B26" s="298" t="s">
        <v>8</v>
      </c>
      <c r="C26" s="299"/>
      <c r="D26" s="299"/>
      <c r="E26" s="299"/>
      <c r="F26" s="248"/>
      <c r="G26" s="249"/>
      <c r="H26" s="91">
        <v>116</v>
      </c>
      <c r="I26" s="91">
        <v>131</v>
      </c>
      <c r="J26" s="91">
        <v>85</v>
      </c>
      <c r="K26" s="91">
        <v>69</v>
      </c>
      <c r="L26" s="61">
        <f t="shared" si="0"/>
        <v>32</v>
      </c>
      <c r="M26" s="90">
        <v>8</v>
      </c>
      <c r="N26" s="90">
        <v>5</v>
      </c>
      <c r="O26" s="90">
        <v>10</v>
      </c>
      <c r="P26" s="90">
        <v>2</v>
      </c>
      <c r="Q26" s="90">
        <v>9</v>
      </c>
      <c r="R26" s="90">
        <v>7</v>
      </c>
      <c r="S26" s="90">
        <v>7</v>
      </c>
      <c r="T26" s="90">
        <v>4</v>
      </c>
      <c r="U26" s="12">
        <v>0</v>
      </c>
      <c r="V26" s="3">
        <v>6</v>
      </c>
      <c r="W26" s="3">
        <v>4</v>
      </c>
      <c r="X26" s="96">
        <v>7</v>
      </c>
      <c r="Y26" s="61">
        <v>6</v>
      </c>
      <c r="Z26" s="61">
        <v>6</v>
      </c>
      <c r="AA26" s="228">
        <v>4</v>
      </c>
      <c r="AB26" s="228">
        <v>4</v>
      </c>
      <c r="AC26" s="228">
        <v>12</v>
      </c>
      <c r="AD26" s="99">
        <f t="shared" si="1"/>
        <v>2.4520255863539446E-2</v>
      </c>
      <c r="AE26" s="69">
        <v>2814</v>
      </c>
      <c r="AF26" s="66"/>
    </row>
    <row r="27" spans="1:33" ht="15" customHeight="1" x14ac:dyDescent="0.25">
      <c r="A27" s="66"/>
      <c r="B27" s="298" t="s">
        <v>13</v>
      </c>
      <c r="C27" s="299"/>
      <c r="D27" s="299"/>
      <c r="E27" s="299"/>
      <c r="F27" s="248"/>
      <c r="G27" s="249"/>
      <c r="H27" s="91">
        <v>42</v>
      </c>
      <c r="I27" s="91">
        <v>54</v>
      </c>
      <c r="J27" s="91">
        <v>38</v>
      </c>
      <c r="K27" s="91">
        <v>54</v>
      </c>
      <c r="L27" s="61">
        <f t="shared" si="0"/>
        <v>19</v>
      </c>
      <c r="M27" s="90">
        <v>2</v>
      </c>
      <c r="N27" s="90">
        <v>3</v>
      </c>
      <c r="O27" s="90">
        <v>6</v>
      </c>
      <c r="P27" s="90">
        <v>4</v>
      </c>
      <c r="Q27" s="90">
        <v>6</v>
      </c>
      <c r="R27" s="90">
        <v>6</v>
      </c>
      <c r="S27" s="90">
        <v>3</v>
      </c>
      <c r="T27" s="90">
        <v>4</v>
      </c>
      <c r="U27" s="12">
        <v>4</v>
      </c>
      <c r="V27" s="3">
        <v>5</v>
      </c>
      <c r="W27" s="3">
        <v>6</v>
      </c>
      <c r="X27" s="96">
        <v>5</v>
      </c>
      <c r="Y27" s="61">
        <v>7</v>
      </c>
      <c r="Z27" s="61">
        <v>3</v>
      </c>
      <c r="AA27" s="228">
        <v>1</v>
      </c>
      <c r="AB27" s="228">
        <v>1</v>
      </c>
      <c r="AC27" s="228">
        <v>7</v>
      </c>
      <c r="AD27" s="99">
        <f t="shared" si="1"/>
        <v>2.0338983050847456E-2</v>
      </c>
      <c r="AE27" s="69">
        <v>2655</v>
      </c>
      <c r="AF27" s="66"/>
    </row>
    <row r="28" spans="1:33" ht="15" customHeight="1" x14ac:dyDescent="0.25">
      <c r="A28" s="66"/>
      <c r="B28" s="300" t="s">
        <v>15</v>
      </c>
      <c r="C28" s="299"/>
      <c r="D28" s="299"/>
      <c r="E28" s="299"/>
      <c r="F28" s="248"/>
      <c r="G28" s="249"/>
      <c r="H28" s="91">
        <v>10</v>
      </c>
      <c r="I28" s="91">
        <v>17</v>
      </c>
      <c r="J28" s="91">
        <v>17</v>
      </c>
      <c r="K28" s="91">
        <v>17</v>
      </c>
      <c r="L28" s="61">
        <f t="shared" si="0"/>
        <v>9</v>
      </c>
      <c r="M28" s="90">
        <v>2</v>
      </c>
      <c r="N28" s="90">
        <v>4</v>
      </c>
      <c r="O28" s="90">
        <v>0</v>
      </c>
      <c r="P28" s="90">
        <v>0</v>
      </c>
      <c r="Q28" s="90">
        <v>1</v>
      </c>
      <c r="R28" s="90">
        <v>1</v>
      </c>
      <c r="S28" s="90">
        <v>2</v>
      </c>
      <c r="T28" s="90">
        <v>1</v>
      </c>
      <c r="U28" s="12">
        <v>0</v>
      </c>
      <c r="V28" s="3">
        <v>2</v>
      </c>
      <c r="W28" s="3">
        <v>2</v>
      </c>
      <c r="X28" s="96">
        <v>2</v>
      </c>
      <c r="Y28" s="61">
        <v>1</v>
      </c>
      <c r="Z28" s="61">
        <v>2</v>
      </c>
      <c r="AA28" s="228">
        <v>5</v>
      </c>
      <c r="AB28" s="228">
        <v>0</v>
      </c>
      <c r="AC28" s="228">
        <v>1</v>
      </c>
      <c r="AD28" s="99">
        <f t="shared" si="1"/>
        <v>1.0309278350515464E-2</v>
      </c>
      <c r="AE28" s="69">
        <v>1649</v>
      </c>
      <c r="AF28" s="66"/>
    </row>
    <row r="29" spans="1:33" ht="15" customHeight="1" x14ac:dyDescent="0.25">
      <c r="A29" s="66"/>
      <c r="B29" s="300" t="s">
        <v>11</v>
      </c>
      <c r="C29" s="299"/>
      <c r="D29" s="299"/>
      <c r="E29" s="299"/>
      <c r="F29" s="248"/>
      <c r="G29" s="249"/>
      <c r="H29" s="91">
        <v>49</v>
      </c>
      <c r="I29" s="91">
        <v>61</v>
      </c>
      <c r="J29" s="91">
        <v>40</v>
      </c>
      <c r="K29" s="91">
        <v>48</v>
      </c>
      <c r="L29" s="61">
        <f t="shared" si="0"/>
        <v>18</v>
      </c>
      <c r="M29" s="91">
        <v>3</v>
      </c>
      <c r="N29" s="91">
        <v>1</v>
      </c>
      <c r="O29" s="91">
        <v>2</v>
      </c>
      <c r="P29" s="91">
        <v>6</v>
      </c>
      <c r="Q29" s="91">
        <v>4</v>
      </c>
      <c r="R29" s="91">
        <v>5</v>
      </c>
      <c r="S29" s="91">
        <v>13</v>
      </c>
      <c r="T29" s="91">
        <v>0</v>
      </c>
      <c r="U29" s="13">
        <v>4</v>
      </c>
      <c r="V29" s="3">
        <v>1</v>
      </c>
      <c r="W29" s="3">
        <v>4</v>
      </c>
      <c r="X29" s="96">
        <v>5</v>
      </c>
      <c r="Y29" s="62">
        <v>8</v>
      </c>
      <c r="Z29" s="62">
        <v>2</v>
      </c>
      <c r="AA29" s="229">
        <v>3</v>
      </c>
      <c r="AB29" s="229">
        <v>1</v>
      </c>
      <c r="AC29" s="229">
        <v>4</v>
      </c>
      <c r="AD29" s="99">
        <f t="shared" si="1"/>
        <v>1.2611665790856543E-2</v>
      </c>
      <c r="AE29" s="69">
        <v>3806</v>
      </c>
      <c r="AF29" s="66"/>
    </row>
    <row r="30" spans="1:33" ht="15" customHeight="1" x14ac:dyDescent="0.25">
      <c r="A30" s="66"/>
      <c r="B30" s="300" t="s">
        <v>75</v>
      </c>
      <c r="C30" s="299"/>
      <c r="D30" s="299"/>
      <c r="E30" s="299"/>
      <c r="F30" s="248"/>
      <c r="G30" s="249"/>
      <c r="H30" s="91">
        <v>118</v>
      </c>
      <c r="I30" s="91">
        <v>107</v>
      </c>
      <c r="J30" s="91">
        <v>101</v>
      </c>
      <c r="K30" s="91">
        <v>130</v>
      </c>
      <c r="L30" s="61">
        <f t="shared" si="0"/>
        <v>29</v>
      </c>
      <c r="M30" s="91">
        <v>17</v>
      </c>
      <c r="N30" s="91">
        <v>7</v>
      </c>
      <c r="O30" s="91">
        <v>15</v>
      </c>
      <c r="P30" s="91">
        <v>14</v>
      </c>
      <c r="Q30" s="91">
        <v>12</v>
      </c>
      <c r="R30" s="91">
        <v>14</v>
      </c>
      <c r="S30" s="91">
        <v>9</v>
      </c>
      <c r="T30" s="91">
        <v>6</v>
      </c>
      <c r="U30" s="13">
        <v>5</v>
      </c>
      <c r="V30" s="3">
        <v>8</v>
      </c>
      <c r="W30" s="3">
        <v>6</v>
      </c>
      <c r="X30" s="96">
        <v>17</v>
      </c>
      <c r="Y30" s="62">
        <v>8</v>
      </c>
      <c r="Z30" s="62">
        <v>9</v>
      </c>
      <c r="AA30" s="229">
        <v>5</v>
      </c>
      <c r="AB30" s="229">
        <v>1</v>
      </c>
      <c r="AC30" s="229">
        <v>6</v>
      </c>
      <c r="AD30" s="99">
        <f t="shared" si="1"/>
        <v>1.5574457889061939E-2</v>
      </c>
      <c r="AE30" s="69">
        <v>8347</v>
      </c>
      <c r="AF30" s="66"/>
    </row>
    <row r="31" spans="1:33" ht="15" customHeight="1" x14ac:dyDescent="0.25">
      <c r="A31" s="66"/>
      <c r="B31" s="300" t="s">
        <v>10</v>
      </c>
      <c r="C31" s="299"/>
      <c r="D31" s="299"/>
      <c r="E31" s="299"/>
      <c r="F31" s="248"/>
      <c r="G31" s="249"/>
      <c r="H31" s="91">
        <v>61</v>
      </c>
      <c r="I31" s="91">
        <v>63</v>
      </c>
      <c r="J31" s="91">
        <v>60</v>
      </c>
      <c r="K31" s="91">
        <v>69</v>
      </c>
      <c r="L31" s="61">
        <f t="shared" si="0"/>
        <v>31</v>
      </c>
      <c r="M31" s="91">
        <v>4</v>
      </c>
      <c r="N31" s="91">
        <v>3</v>
      </c>
      <c r="O31" s="91">
        <v>4</v>
      </c>
      <c r="P31" s="91">
        <v>5</v>
      </c>
      <c r="Q31" s="91">
        <v>10</v>
      </c>
      <c r="R31" s="91">
        <v>8</v>
      </c>
      <c r="S31" s="91">
        <v>6</v>
      </c>
      <c r="T31" s="91">
        <v>5</v>
      </c>
      <c r="U31" s="13">
        <v>5</v>
      </c>
      <c r="V31" s="3">
        <v>11</v>
      </c>
      <c r="W31" s="3">
        <v>4</v>
      </c>
      <c r="X31" s="96">
        <v>4</v>
      </c>
      <c r="Y31" s="62">
        <v>10</v>
      </c>
      <c r="Z31" s="62">
        <v>2</v>
      </c>
      <c r="AA31" s="229">
        <v>4</v>
      </c>
      <c r="AB31" s="229">
        <v>6</v>
      </c>
      <c r="AC31" s="229">
        <v>9</v>
      </c>
      <c r="AD31" s="99">
        <f t="shared" si="1"/>
        <v>0.03</v>
      </c>
      <c r="AE31" s="69">
        <v>2300</v>
      </c>
      <c r="AF31" s="66"/>
    </row>
    <row r="32" spans="1:33" ht="15" customHeight="1" x14ac:dyDescent="0.25">
      <c r="A32" s="66"/>
      <c r="B32" s="300" t="s">
        <v>17</v>
      </c>
      <c r="C32" s="299"/>
      <c r="D32" s="299"/>
      <c r="E32" s="299"/>
      <c r="F32" s="248"/>
      <c r="G32" s="249"/>
      <c r="H32" s="91">
        <v>38</v>
      </c>
      <c r="I32" s="91">
        <v>35</v>
      </c>
      <c r="J32" s="91">
        <v>41</v>
      </c>
      <c r="K32" s="91">
        <v>43</v>
      </c>
      <c r="L32" s="61">
        <f t="shared" si="0"/>
        <v>22</v>
      </c>
      <c r="M32" s="91">
        <v>3</v>
      </c>
      <c r="N32" s="91">
        <v>5</v>
      </c>
      <c r="O32" s="91">
        <v>4</v>
      </c>
      <c r="P32" s="91">
        <v>3</v>
      </c>
      <c r="Q32" s="91">
        <v>3</v>
      </c>
      <c r="R32" s="91">
        <v>3</v>
      </c>
      <c r="S32" s="91">
        <v>5</v>
      </c>
      <c r="T32" s="91">
        <v>5</v>
      </c>
      <c r="U32" s="13">
        <v>0</v>
      </c>
      <c r="V32" s="3">
        <v>4</v>
      </c>
      <c r="W32" s="3">
        <v>3</v>
      </c>
      <c r="X32" s="96">
        <v>5</v>
      </c>
      <c r="Y32" s="62">
        <v>2</v>
      </c>
      <c r="Z32" s="62">
        <v>6</v>
      </c>
      <c r="AA32" s="229">
        <v>4</v>
      </c>
      <c r="AB32" s="229">
        <v>3</v>
      </c>
      <c r="AC32" s="229">
        <v>7</v>
      </c>
      <c r="AD32" s="99">
        <f t="shared" si="1"/>
        <v>7.8309961755600073E-3</v>
      </c>
      <c r="AE32" s="69">
        <v>5491</v>
      </c>
      <c r="AF32" s="66"/>
    </row>
    <row r="33" spans="1:32" ht="15" customHeight="1" x14ac:dyDescent="0.25">
      <c r="A33" s="66"/>
      <c r="B33" s="300" t="s">
        <v>16</v>
      </c>
      <c r="C33" s="299"/>
      <c r="D33" s="299"/>
      <c r="E33" s="299"/>
      <c r="F33" s="248"/>
      <c r="G33" s="249"/>
      <c r="H33" s="91">
        <v>1</v>
      </c>
      <c r="I33" s="91">
        <v>0</v>
      </c>
      <c r="J33" s="91">
        <v>2</v>
      </c>
      <c r="K33" s="91">
        <v>2</v>
      </c>
      <c r="L33" s="61">
        <f t="shared" si="0"/>
        <v>0</v>
      </c>
      <c r="M33" s="91">
        <v>0</v>
      </c>
      <c r="N33" s="91">
        <v>0</v>
      </c>
      <c r="O33" s="91">
        <v>0</v>
      </c>
      <c r="P33" s="91">
        <v>0</v>
      </c>
      <c r="Q33" s="91">
        <v>0</v>
      </c>
      <c r="R33" s="91">
        <v>0</v>
      </c>
      <c r="S33" s="91">
        <v>0</v>
      </c>
      <c r="T33" s="91">
        <v>1</v>
      </c>
      <c r="U33" s="118">
        <v>1</v>
      </c>
      <c r="V33" s="119">
        <v>0</v>
      </c>
      <c r="W33" s="119">
        <v>0</v>
      </c>
      <c r="X33" s="120">
        <v>0</v>
      </c>
      <c r="Y33" s="62">
        <v>0</v>
      </c>
      <c r="Z33" s="62">
        <v>0</v>
      </c>
      <c r="AA33" s="229">
        <v>0</v>
      </c>
      <c r="AB33" s="229">
        <v>0</v>
      </c>
      <c r="AC33" s="229">
        <v>0</v>
      </c>
      <c r="AD33" s="99"/>
      <c r="AE33" s="70" t="s">
        <v>23</v>
      </c>
      <c r="AF33" s="66"/>
    </row>
    <row r="34" spans="1:32" ht="15" customHeight="1" x14ac:dyDescent="0.25">
      <c r="A34" s="66"/>
      <c r="B34" s="298" t="s">
        <v>9</v>
      </c>
      <c r="C34" s="248"/>
      <c r="D34" s="248"/>
      <c r="E34" s="248"/>
      <c r="F34" s="248"/>
      <c r="G34" s="249"/>
      <c r="H34" s="91">
        <v>330</v>
      </c>
      <c r="I34" s="91">
        <v>343</v>
      </c>
      <c r="J34" s="91">
        <v>425</v>
      </c>
      <c r="K34" s="91">
        <v>332</v>
      </c>
      <c r="L34" s="225">
        <f t="shared" si="0"/>
        <v>129</v>
      </c>
      <c r="M34" s="92">
        <v>39</v>
      </c>
      <c r="N34" s="92">
        <v>15</v>
      </c>
      <c r="O34" s="92">
        <v>30</v>
      </c>
      <c r="P34" s="92">
        <v>14</v>
      </c>
      <c r="Q34" s="92">
        <v>42</v>
      </c>
      <c r="R34" s="92">
        <v>33</v>
      </c>
      <c r="S34" s="92">
        <v>34</v>
      </c>
      <c r="T34" s="92">
        <v>9</v>
      </c>
      <c r="U34" s="14">
        <v>11</v>
      </c>
      <c r="V34" s="49">
        <v>36</v>
      </c>
      <c r="W34" s="3">
        <v>27</v>
      </c>
      <c r="X34" s="104">
        <v>42</v>
      </c>
      <c r="Y34" s="63">
        <v>30</v>
      </c>
      <c r="Z34" s="63">
        <v>31</v>
      </c>
      <c r="AA34" s="229">
        <v>24</v>
      </c>
      <c r="AB34" s="229">
        <v>12</v>
      </c>
      <c r="AC34" s="229">
        <v>32</v>
      </c>
      <c r="AD34" s="99"/>
      <c r="AE34" s="71" t="s">
        <v>23</v>
      </c>
      <c r="AF34" s="66"/>
    </row>
    <row r="35" spans="1:32" ht="15" customHeight="1" x14ac:dyDescent="0.25">
      <c r="A35" s="66"/>
      <c r="B35" s="301" t="s">
        <v>3</v>
      </c>
      <c r="C35" s="259"/>
      <c r="D35" s="259"/>
      <c r="E35" s="259"/>
      <c r="F35" s="259"/>
      <c r="G35" s="256"/>
      <c r="H35" s="105">
        <f t="shared" ref="H35:AC35" si="2">SUM(H22:H34)</f>
        <v>1159</v>
      </c>
      <c r="I35" s="105">
        <f t="shared" si="2"/>
        <v>1232</v>
      </c>
      <c r="J35" s="105">
        <f t="shared" si="2"/>
        <v>1174</v>
      </c>
      <c r="K35" s="105">
        <f t="shared" si="2"/>
        <v>1173</v>
      </c>
      <c r="L35" s="48">
        <f t="shared" si="2"/>
        <v>450</v>
      </c>
      <c r="M35" s="105">
        <f t="shared" si="2"/>
        <v>107</v>
      </c>
      <c r="N35" s="105">
        <f t="shared" si="2"/>
        <v>61</v>
      </c>
      <c r="O35" s="105">
        <f t="shared" si="2"/>
        <v>110</v>
      </c>
      <c r="P35" s="105">
        <f t="shared" si="2"/>
        <v>85</v>
      </c>
      <c r="Q35" s="105">
        <f t="shared" si="2"/>
        <v>137</v>
      </c>
      <c r="R35" s="105">
        <f t="shared" si="2"/>
        <v>122</v>
      </c>
      <c r="S35" s="105">
        <f t="shared" si="2"/>
        <v>120</v>
      </c>
      <c r="T35" s="105">
        <f t="shared" si="2"/>
        <v>58</v>
      </c>
      <c r="U35" s="105">
        <f t="shared" si="2"/>
        <v>62</v>
      </c>
      <c r="V35" s="105">
        <f t="shared" si="2"/>
        <v>102</v>
      </c>
      <c r="W35" s="105">
        <f t="shared" si="2"/>
        <v>87</v>
      </c>
      <c r="X35" s="105">
        <f t="shared" si="2"/>
        <v>122</v>
      </c>
      <c r="Y35" s="48">
        <f t="shared" si="2"/>
        <v>100</v>
      </c>
      <c r="Z35" s="48">
        <f t="shared" si="2"/>
        <v>92</v>
      </c>
      <c r="AA35" s="48">
        <f t="shared" si="2"/>
        <v>88</v>
      </c>
      <c r="AB35" s="48">
        <f t="shared" ref="AB35" si="3">SUM(AB22:AB34)</f>
        <v>45</v>
      </c>
      <c r="AC35" s="48">
        <f t="shared" si="2"/>
        <v>125</v>
      </c>
      <c r="AD35" s="101">
        <f>SUM(K22:K32)/AE35</f>
        <v>2.0471902984164167E-2</v>
      </c>
      <c r="AE35" s="100">
        <f>SUM(AE22:AE32)</f>
        <v>40983</v>
      </c>
      <c r="AF35" s="66"/>
    </row>
    <row r="36" spans="1:32" ht="15" customHeight="1" x14ac:dyDescent="0.3">
      <c r="A36" s="66"/>
      <c r="B36" s="9" t="s">
        <v>105</v>
      </c>
      <c r="C36" s="10"/>
      <c r="D36" s="10"/>
      <c r="E36" s="10"/>
      <c r="F36" s="10"/>
      <c r="G36" s="16"/>
      <c r="H36" s="16"/>
      <c r="I36" s="16"/>
      <c r="J36" s="16"/>
      <c r="K36" s="17"/>
      <c r="L36" s="18"/>
      <c r="M36" s="18"/>
      <c r="N36" s="18"/>
      <c r="O36" s="18"/>
      <c r="P36" s="18"/>
      <c r="Q36" s="18"/>
      <c r="R36" s="18"/>
      <c r="S36" s="18"/>
      <c r="T36" s="18"/>
      <c r="U36" s="18"/>
      <c r="V36" s="18"/>
      <c r="W36" s="18"/>
      <c r="X36" s="102"/>
      <c r="Y36" s="102"/>
      <c r="Z36" s="102"/>
      <c r="AA36" s="102"/>
      <c r="AB36" s="102"/>
      <c r="AC36" s="102"/>
      <c r="AF36" s="66"/>
    </row>
    <row r="37" spans="1:32" ht="15" customHeight="1" x14ac:dyDescent="0.25">
      <c r="A37" s="66"/>
      <c r="B37" s="9" t="s">
        <v>110</v>
      </c>
      <c r="C37"/>
      <c r="D37"/>
      <c r="E37"/>
      <c r="F37"/>
      <c r="G37"/>
      <c r="H37"/>
      <c r="I37"/>
      <c r="J37"/>
      <c r="K37"/>
      <c r="L37"/>
      <c r="M37"/>
      <c r="N37"/>
      <c r="O37"/>
      <c r="P37"/>
      <c r="Q37"/>
      <c r="R37"/>
      <c r="S37"/>
      <c r="T37"/>
      <c r="U37"/>
      <c r="V37"/>
      <c r="W37"/>
      <c r="X37"/>
      <c r="Y37"/>
      <c r="Z37"/>
      <c r="AA37"/>
      <c r="AB37"/>
      <c r="AC37"/>
      <c r="AF37" s="66"/>
    </row>
    <row r="38" spans="1:32" s="23" customFormat="1" ht="20.100000000000001" customHeight="1" x14ac:dyDescent="0.25">
      <c r="A38" s="67"/>
      <c r="B38" s="25"/>
      <c r="C38" s="24" t="s">
        <v>108</v>
      </c>
      <c r="D38" s="25"/>
      <c r="E38" s="25"/>
      <c r="F38" s="25"/>
      <c r="G38" s="25"/>
      <c r="H38" s="25"/>
      <c r="I38" s="25"/>
      <c r="J38" s="25"/>
      <c r="K38" s="25"/>
      <c r="L38" s="25"/>
      <c r="M38" s="25"/>
      <c r="N38" s="25"/>
      <c r="O38" s="25"/>
      <c r="P38" s="25"/>
      <c r="Q38" s="25"/>
      <c r="R38" s="25"/>
      <c r="S38" s="25"/>
      <c r="T38" s="31"/>
      <c r="U38" s="31"/>
      <c r="V38" s="31"/>
      <c r="W38" s="31"/>
      <c r="X38" s="31"/>
      <c r="Y38" s="31"/>
      <c r="Z38" s="31"/>
      <c r="AA38" s="31"/>
      <c r="AB38" s="31"/>
      <c r="AC38" s="31"/>
      <c r="AD38" s="31"/>
      <c r="AE38" s="31"/>
      <c r="AF38" s="66"/>
    </row>
    <row r="39" spans="1:32" ht="15" customHeight="1" x14ac:dyDescent="0.25">
      <c r="A39" s="66"/>
      <c r="B39"/>
      <c r="C39"/>
      <c r="D39"/>
      <c r="E39"/>
      <c r="F39"/>
      <c r="G39"/>
      <c r="H39"/>
      <c r="I39"/>
      <c r="J39"/>
      <c r="K39"/>
      <c r="L39"/>
      <c r="M39"/>
      <c r="N39"/>
      <c r="O39"/>
      <c r="P39"/>
      <c r="Q39"/>
      <c r="R39"/>
      <c r="S39"/>
      <c r="T39"/>
      <c r="U39"/>
      <c r="V39"/>
      <c r="W39"/>
      <c r="X39"/>
      <c r="Y39"/>
      <c r="Z39"/>
      <c r="AA39"/>
      <c r="AB39"/>
      <c r="AC39"/>
      <c r="AF39" s="66"/>
    </row>
    <row r="40" spans="1:32" ht="15" customHeight="1" x14ac:dyDescent="0.25">
      <c r="A40" s="66"/>
      <c r="B40"/>
      <c r="C40"/>
      <c r="D40"/>
      <c r="E40"/>
      <c r="F40"/>
      <c r="G40"/>
      <c r="H40"/>
      <c r="I40"/>
      <c r="J40"/>
      <c r="K40"/>
      <c r="L40"/>
      <c r="M40"/>
      <c r="N40"/>
      <c r="O40"/>
      <c r="P40"/>
      <c r="Q40"/>
      <c r="R40"/>
      <c r="S40"/>
      <c r="T40"/>
      <c r="U40"/>
      <c r="V40"/>
      <c r="W40"/>
      <c r="X40"/>
      <c r="Y40"/>
      <c r="Z40"/>
      <c r="AA40"/>
      <c r="AB40"/>
      <c r="AC40"/>
      <c r="AF40" s="66"/>
    </row>
    <row r="41" spans="1:32" ht="15" customHeight="1" x14ac:dyDescent="0.25">
      <c r="A41" s="66"/>
      <c r="B41"/>
      <c r="C41"/>
      <c r="D41"/>
      <c r="E41"/>
      <c r="F41"/>
      <c r="G41"/>
      <c r="H41"/>
      <c r="I41"/>
      <c r="J41"/>
      <c r="K41"/>
      <c r="L41"/>
      <c r="M41"/>
      <c r="N41"/>
      <c r="O41"/>
      <c r="P41"/>
      <c r="Q41"/>
      <c r="R41"/>
      <c r="S41"/>
      <c r="T41"/>
      <c r="U41"/>
      <c r="V41"/>
      <c r="W41"/>
      <c r="X41"/>
      <c r="Y41"/>
      <c r="Z41"/>
      <c r="AA41"/>
      <c r="AB41"/>
      <c r="AC41"/>
      <c r="AF41" s="66"/>
    </row>
    <row r="42" spans="1:32" ht="15" customHeight="1" x14ac:dyDescent="0.25">
      <c r="A42" s="66"/>
      <c r="B42"/>
      <c r="C42"/>
      <c r="D42"/>
      <c r="E42"/>
      <c r="F42"/>
      <c r="G42"/>
      <c r="H42"/>
      <c r="I42"/>
      <c r="J42"/>
      <c r="K42"/>
      <c r="L42"/>
      <c r="M42"/>
      <c r="N42"/>
      <c r="O42"/>
      <c r="P42" s="2"/>
      <c r="Q42"/>
      <c r="R42"/>
      <c r="S42"/>
      <c r="T42"/>
      <c r="U42"/>
      <c r="V42"/>
      <c r="W42"/>
      <c r="X42"/>
      <c r="Y42"/>
      <c r="Z42"/>
      <c r="AA42"/>
      <c r="AB42"/>
      <c r="AC42"/>
      <c r="AF42" s="66"/>
    </row>
    <row r="43" spans="1:32" ht="15" customHeight="1" x14ac:dyDescent="0.25">
      <c r="A43" s="66"/>
      <c r="B43"/>
      <c r="C43"/>
      <c r="D43"/>
      <c r="E43"/>
      <c r="F43"/>
      <c r="G43"/>
      <c r="H43"/>
      <c r="I43"/>
      <c r="J43"/>
      <c r="K43"/>
      <c r="L43"/>
      <c r="M43"/>
      <c r="N43"/>
      <c r="O43"/>
      <c r="P43" s="2"/>
      <c r="Q43"/>
      <c r="R43"/>
      <c r="S43"/>
      <c r="T43"/>
      <c r="U43"/>
      <c r="V43"/>
      <c r="W43"/>
      <c r="X43"/>
      <c r="Y43"/>
      <c r="Z43"/>
      <c r="AA43"/>
      <c r="AB43"/>
      <c r="AC43"/>
      <c r="AF43" s="66"/>
    </row>
    <row r="44" spans="1:32" ht="15" customHeight="1" x14ac:dyDescent="0.25">
      <c r="A44" s="66"/>
      <c r="B44"/>
      <c r="C44"/>
      <c r="D44"/>
      <c r="E44"/>
      <c r="F44"/>
      <c r="G44"/>
      <c r="H44"/>
      <c r="I44"/>
      <c r="J44"/>
      <c r="K44"/>
      <c r="L44"/>
      <c r="M44"/>
      <c r="N44"/>
      <c r="O44"/>
      <c r="P44" s="2"/>
      <c r="Q44" s="6"/>
      <c r="R44"/>
      <c r="S44"/>
      <c r="T44"/>
      <c r="U44"/>
      <c r="V44"/>
      <c r="W44"/>
      <c r="X44"/>
      <c r="Y44"/>
      <c r="Z44"/>
      <c r="AA44"/>
      <c r="AB44"/>
      <c r="AC44"/>
      <c r="AF44" s="66"/>
    </row>
    <row r="45" spans="1:32" ht="15" customHeight="1" x14ac:dyDescent="0.25">
      <c r="A45" s="66"/>
      <c r="B45"/>
      <c r="C45"/>
      <c r="D45"/>
      <c r="E45"/>
      <c r="F45"/>
      <c r="G45"/>
      <c r="H45"/>
      <c r="I45"/>
      <c r="J45"/>
      <c r="K45"/>
      <c r="L45"/>
      <c r="M45"/>
      <c r="N45"/>
      <c r="O45"/>
      <c r="P45"/>
      <c r="Q45"/>
      <c r="R45"/>
      <c r="S45"/>
      <c r="T45"/>
      <c r="U45"/>
      <c r="V45"/>
      <c r="W45"/>
      <c r="X45"/>
      <c r="Y45"/>
      <c r="Z45"/>
      <c r="AA45"/>
      <c r="AB45"/>
      <c r="AC45"/>
      <c r="AF45" s="66"/>
    </row>
    <row r="46" spans="1:32" ht="15" customHeight="1" x14ac:dyDescent="0.25">
      <c r="A46" s="66"/>
      <c r="B46"/>
      <c r="C46"/>
      <c r="D46"/>
      <c r="E46"/>
      <c r="F46"/>
      <c r="G46"/>
      <c r="H46"/>
      <c r="I46"/>
      <c r="J46"/>
      <c r="K46"/>
      <c r="L46"/>
      <c r="M46"/>
      <c r="N46"/>
      <c r="O46"/>
      <c r="P46"/>
      <c r="Q46"/>
      <c r="R46"/>
      <c r="S46"/>
      <c r="T46"/>
      <c r="U46"/>
      <c r="V46"/>
      <c r="W46"/>
      <c r="X46"/>
      <c r="Y46"/>
      <c r="Z46"/>
      <c r="AA46"/>
      <c r="AB46"/>
      <c r="AC46"/>
      <c r="AF46" s="66"/>
    </row>
    <row r="47" spans="1:32" ht="15" customHeight="1" x14ac:dyDescent="0.25">
      <c r="A47" s="66"/>
      <c r="B47"/>
      <c r="C47"/>
      <c r="D47"/>
      <c r="E47"/>
      <c r="F47"/>
      <c r="G47"/>
      <c r="H47"/>
      <c r="I47"/>
      <c r="J47"/>
      <c r="K47"/>
      <c r="L47"/>
      <c r="M47"/>
      <c r="N47"/>
      <c r="O47"/>
      <c r="P47"/>
      <c r="Q47"/>
      <c r="R47"/>
      <c r="S47"/>
      <c r="T47"/>
      <c r="U47"/>
      <c r="V47"/>
      <c r="W47"/>
      <c r="X47"/>
      <c r="Y47"/>
      <c r="Z47"/>
      <c r="AA47"/>
      <c r="AB47"/>
      <c r="AC47"/>
      <c r="AF47" s="66"/>
    </row>
    <row r="48" spans="1:32" ht="15" customHeight="1" x14ac:dyDescent="0.25">
      <c r="A48" s="66"/>
      <c r="B48"/>
      <c r="C48"/>
      <c r="D48"/>
      <c r="E48"/>
      <c r="F48"/>
      <c r="G48"/>
      <c r="H48"/>
      <c r="I48"/>
      <c r="J48"/>
      <c r="K48"/>
      <c r="L48"/>
      <c r="M48"/>
      <c r="N48"/>
      <c r="O48"/>
      <c r="P48"/>
      <c r="Q48"/>
      <c r="R48"/>
      <c r="S48"/>
      <c r="T48"/>
      <c r="U48"/>
      <c r="V48"/>
      <c r="W48"/>
      <c r="X48"/>
      <c r="Y48"/>
      <c r="Z48"/>
      <c r="AA48"/>
      <c r="AB48"/>
      <c r="AC48"/>
      <c r="AF48" s="66"/>
    </row>
    <row r="49" spans="1:35" ht="15" customHeight="1" x14ac:dyDescent="0.25">
      <c r="A49" s="66"/>
      <c r="B49"/>
      <c r="C49"/>
      <c r="D49"/>
      <c r="E49"/>
      <c r="F49"/>
      <c r="G49"/>
      <c r="H49"/>
      <c r="I49"/>
      <c r="J49"/>
      <c r="K49"/>
      <c r="L49"/>
      <c r="M49"/>
      <c r="N49"/>
      <c r="O49"/>
      <c r="P49"/>
      <c r="Q49"/>
      <c r="R49"/>
      <c r="S49"/>
      <c r="T49" s="20"/>
      <c r="U49" s="20"/>
      <c r="V49" s="20"/>
      <c r="W49" s="20"/>
      <c r="X49" s="20"/>
      <c r="Y49" s="20"/>
      <c r="Z49" s="20"/>
      <c r="AA49" s="20"/>
      <c r="AB49" s="20"/>
      <c r="AC49" s="20"/>
      <c r="AD49" s="20"/>
      <c r="AE49" s="20"/>
      <c r="AF49" s="66"/>
      <c r="AG49" s="5"/>
    </row>
    <row r="50" spans="1:35" ht="15" customHeight="1" x14ac:dyDescent="0.25">
      <c r="A50" s="66"/>
      <c r="B50"/>
      <c r="C50"/>
      <c r="D50"/>
      <c r="E50"/>
      <c r="F50"/>
      <c r="G50"/>
      <c r="H50"/>
      <c r="I50"/>
      <c r="J50"/>
      <c r="K50"/>
      <c r="L50"/>
      <c r="M50"/>
      <c r="N50"/>
      <c r="O50"/>
      <c r="P50"/>
      <c r="Q50"/>
      <c r="R50"/>
      <c r="S50"/>
      <c r="AF50" s="66"/>
      <c r="AG50" s="5"/>
    </row>
    <row r="51" spans="1:35" s="5" customFormat="1" ht="15" customHeight="1" x14ac:dyDescent="0.25">
      <c r="A51" s="66"/>
      <c r="B51"/>
      <c r="C51"/>
      <c r="D51"/>
      <c r="E51"/>
      <c r="F51"/>
      <c r="G51"/>
      <c r="H51"/>
      <c r="I51"/>
      <c r="J51"/>
      <c r="K51"/>
      <c r="L51"/>
      <c r="M51"/>
      <c r="N51"/>
      <c r="O51"/>
      <c r="P51"/>
      <c r="Q51"/>
      <c r="R51"/>
      <c r="S51"/>
      <c r="T51"/>
      <c r="U51"/>
      <c r="V51"/>
      <c r="W51"/>
      <c r="X51"/>
      <c r="Y51"/>
      <c r="Z51"/>
      <c r="AA51"/>
      <c r="AB51"/>
      <c r="AC51"/>
      <c r="AD51" s="8"/>
      <c r="AE51" s="8"/>
      <c r="AF51" s="66"/>
      <c r="AG51"/>
      <c r="AH51"/>
      <c r="AI51"/>
    </row>
    <row r="52" spans="1:35" s="5" customFormat="1" ht="15" customHeight="1" x14ac:dyDescent="0.25">
      <c r="A52" s="66"/>
      <c r="B52"/>
      <c r="C52"/>
      <c r="D52"/>
      <c r="E52"/>
      <c r="F52"/>
      <c r="G52"/>
      <c r="H52"/>
      <c r="I52"/>
      <c r="J52"/>
      <c r="K52"/>
      <c r="L52"/>
      <c r="M52"/>
      <c r="N52"/>
      <c r="O52"/>
      <c r="P52"/>
      <c r="Q52"/>
      <c r="R52"/>
      <c r="S52"/>
      <c r="T52"/>
      <c r="U52"/>
      <c r="V52"/>
      <c r="W52"/>
      <c r="X52"/>
      <c r="Y52"/>
      <c r="Z52"/>
      <c r="AA52"/>
      <c r="AB52"/>
      <c r="AC52"/>
      <c r="AF52" s="66"/>
      <c r="AG52"/>
      <c r="AH52"/>
      <c r="AI52"/>
    </row>
    <row r="53" spans="1:35" s="5" customFormat="1" ht="15" customHeight="1" x14ac:dyDescent="0.25">
      <c r="A53" s="66"/>
      <c r="B53"/>
      <c r="C53"/>
      <c r="D53"/>
      <c r="E53"/>
      <c r="F53"/>
      <c r="G53"/>
      <c r="H53"/>
      <c r="I53"/>
      <c r="J53"/>
      <c r="K53"/>
      <c r="L53"/>
      <c r="M53"/>
      <c r="N53"/>
      <c r="O53"/>
      <c r="P53"/>
      <c r="Q53"/>
      <c r="R53"/>
      <c r="S53"/>
      <c r="T53"/>
      <c r="U53"/>
      <c r="V53"/>
      <c r="W53"/>
      <c r="X53"/>
      <c r="Y53"/>
      <c r="Z53"/>
      <c r="AA53"/>
      <c r="AB53"/>
      <c r="AC53"/>
      <c r="AF53" s="66"/>
      <c r="AG53"/>
      <c r="AH53"/>
      <c r="AI53"/>
    </row>
    <row r="54" spans="1:35" s="5" customFormat="1" ht="15" customHeight="1" x14ac:dyDescent="0.25">
      <c r="A54" s="66"/>
      <c r="B54"/>
      <c r="C54"/>
      <c r="D54"/>
      <c r="E54"/>
      <c r="F54"/>
      <c r="G54"/>
      <c r="H54"/>
      <c r="I54"/>
      <c r="J54"/>
      <c r="K54"/>
      <c r="L54"/>
      <c r="M54"/>
      <c r="N54"/>
      <c r="O54"/>
      <c r="P54"/>
      <c r="Q54"/>
      <c r="R54"/>
      <c r="S54"/>
      <c r="T54"/>
      <c r="U54"/>
      <c r="V54"/>
      <c r="W54"/>
      <c r="X54"/>
      <c r="Y54"/>
      <c r="Z54"/>
      <c r="AA54"/>
      <c r="AB54"/>
      <c r="AC54"/>
      <c r="AF54" s="66"/>
      <c r="AG54"/>
      <c r="AH54"/>
      <c r="AI54"/>
    </row>
    <row r="55" spans="1:35" s="5" customFormat="1" ht="15" customHeight="1" x14ac:dyDescent="0.25">
      <c r="A55" s="66"/>
      <c r="B55"/>
      <c r="C55"/>
      <c r="D55"/>
      <c r="E55"/>
      <c r="F55"/>
      <c r="G55"/>
      <c r="H55"/>
      <c r="I55"/>
      <c r="J55"/>
      <c r="K55"/>
      <c r="L55"/>
      <c r="M55"/>
      <c r="N55"/>
      <c r="O55"/>
      <c r="P55"/>
      <c r="Q55"/>
      <c r="R55"/>
      <c r="S55"/>
      <c r="T55"/>
      <c r="U55"/>
      <c r="V55"/>
      <c r="W55"/>
      <c r="X55"/>
      <c r="Y55"/>
      <c r="Z55"/>
      <c r="AA55"/>
      <c r="AB55"/>
      <c r="AC55"/>
      <c r="AF55" s="66"/>
      <c r="AG55"/>
      <c r="AH55"/>
      <c r="AI55"/>
    </row>
    <row r="56" spans="1:35" s="5" customFormat="1" ht="15" customHeight="1" x14ac:dyDescent="0.25">
      <c r="A56" s="66"/>
      <c r="B56"/>
      <c r="C56"/>
      <c r="D56"/>
      <c r="E56"/>
      <c r="F56"/>
      <c r="G56"/>
      <c r="H56"/>
      <c r="I56"/>
      <c r="J56"/>
      <c r="K56"/>
      <c r="L56"/>
      <c r="M56"/>
      <c r="N56"/>
      <c r="O56"/>
      <c r="P56"/>
      <c r="Q56"/>
      <c r="R56"/>
      <c r="S56"/>
      <c r="T56"/>
      <c r="U56"/>
      <c r="V56"/>
      <c r="W56"/>
      <c r="X56"/>
      <c r="Y56"/>
      <c r="Z56"/>
      <c r="AA56"/>
      <c r="AB56"/>
      <c r="AC56"/>
      <c r="AF56" s="66"/>
      <c r="AG56"/>
      <c r="AH56"/>
      <c r="AI56"/>
    </row>
    <row r="57" spans="1:35" s="5" customFormat="1" ht="15" customHeight="1" x14ac:dyDescent="0.25">
      <c r="A57" s="66"/>
      <c r="B57"/>
      <c r="C57"/>
      <c r="D57"/>
      <c r="E57"/>
      <c r="F57"/>
      <c r="G57"/>
      <c r="H57"/>
      <c r="I57"/>
      <c r="J57"/>
      <c r="K57"/>
      <c r="L57"/>
      <c r="M57"/>
      <c r="N57"/>
      <c r="O57"/>
      <c r="P57"/>
      <c r="Q57"/>
      <c r="R57"/>
      <c r="S57"/>
      <c r="T57"/>
      <c r="U57"/>
      <c r="V57"/>
      <c r="W57"/>
      <c r="X57"/>
      <c r="Y57"/>
      <c r="Z57"/>
      <c r="AA57"/>
      <c r="AB57"/>
      <c r="AC57"/>
      <c r="AF57" s="66"/>
      <c r="AG57"/>
      <c r="AH57"/>
      <c r="AI57"/>
    </row>
    <row r="58" spans="1:35" s="5" customFormat="1" ht="15" customHeight="1" x14ac:dyDescent="0.25">
      <c r="A58" s="66"/>
      <c r="B58"/>
      <c r="C58"/>
      <c r="D58"/>
      <c r="E58"/>
      <c r="F58"/>
      <c r="G58"/>
      <c r="H58"/>
      <c r="I58"/>
      <c r="J58"/>
      <c r="K58"/>
      <c r="L58"/>
      <c r="M58"/>
      <c r="N58"/>
      <c r="O58"/>
      <c r="P58"/>
      <c r="Q58"/>
      <c r="R58"/>
      <c r="S58"/>
      <c r="T58"/>
      <c r="U58"/>
      <c r="V58"/>
      <c r="W58"/>
      <c r="X58"/>
      <c r="Y58"/>
      <c r="Z58"/>
      <c r="AA58"/>
      <c r="AB58"/>
      <c r="AC58"/>
      <c r="AF58" s="66"/>
      <c r="AG58"/>
      <c r="AH58"/>
      <c r="AI58"/>
    </row>
    <row r="59" spans="1:35" s="5" customFormat="1" ht="15" customHeight="1" x14ac:dyDescent="0.25">
      <c r="A59" s="66"/>
      <c r="B59"/>
      <c r="C59"/>
      <c r="D59"/>
      <c r="E59"/>
      <c r="F59"/>
      <c r="G59"/>
      <c r="H59"/>
      <c r="I59"/>
      <c r="J59"/>
      <c r="K59"/>
      <c r="L59"/>
      <c r="M59"/>
      <c r="N59"/>
      <c r="O59"/>
      <c r="P59"/>
      <c r="Q59"/>
      <c r="R59"/>
      <c r="S59"/>
      <c r="T59"/>
      <c r="U59"/>
      <c r="V59"/>
      <c r="W59"/>
      <c r="X59"/>
      <c r="Y59"/>
      <c r="Z59"/>
      <c r="AA59"/>
      <c r="AB59"/>
      <c r="AC59"/>
      <c r="AF59" s="66"/>
      <c r="AG59"/>
      <c r="AH59"/>
      <c r="AI59"/>
    </row>
    <row r="60" spans="1:35" s="5" customFormat="1" ht="15" customHeight="1" x14ac:dyDescent="0.25">
      <c r="A60" s="66"/>
      <c r="B60"/>
      <c r="C60"/>
      <c r="D60"/>
      <c r="E60"/>
      <c r="F60"/>
      <c r="G60"/>
      <c r="H60"/>
      <c r="I60"/>
      <c r="J60"/>
      <c r="K60"/>
      <c r="L60"/>
      <c r="M60"/>
      <c r="N60"/>
      <c r="O60"/>
      <c r="P60"/>
      <c r="Q60"/>
      <c r="R60"/>
      <c r="S60"/>
      <c r="T60"/>
      <c r="U60"/>
      <c r="V60"/>
      <c r="W60"/>
      <c r="X60"/>
      <c r="Y60"/>
      <c r="Z60"/>
      <c r="AA60"/>
      <c r="AB60"/>
      <c r="AC60"/>
      <c r="AF60" s="66"/>
      <c r="AG60"/>
      <c r="AH60"/>
      <c r="AI60"/>
    </row>
    <row r="61" spans="1:35" s="5" customFormat="1" ht="15" customHeight="1" x14ac:dyDescent="0.25">
      <c r="A61" s="66"/>
      <c r="B61"/>
      <c r="C61"/>
      <c r="D61"/>
      <c r="E61"/>
      <c r="F61"/>
      <c r="G61"/>
      <c r="H61"/>
      <c r="I61"/>
      <c r="J61"/>
      <c r="K61"/>
      <c r="L61"/>
      <c r="M61"/>
      <c r="N61"/>
      <c r="O61"/>
      <c r="P61"/>
      <c r="Q61"/>
      <c r="R61"/>
      <c r="S61"/>
      <c r="T61"/>
      <c r="U61"/>
      <c r="V61"/>
      <c r="W61"/>
      <c r="X61"/>
      <c r="Y61"/>
      <c r="Z61"/>
      <c r="AA61"/>
      <c r="AB61"/>
      <c r="AC61"/>
      <c r="AF61" s="66"/>
      <c r="AG61"/>
      <c r="AH61"/>
      <c r="AI61"/>
    </row>
    <row r="62" spans="1:35" s="5" customFormat="1" ht="15" customHeight="1" x14ac:dyDescent="0.25">
      <c r="A62" s="66"/>
      <c r="B62"/>
      <c r="C62"/>
      <c r="D62"/>
      <c r="E62"/>
      <c r="F62"/>
      <c r="G62"/>
      <c r="H62"/>
      <c r="I62"/>
      <c r="J62"/>
      <c r="K62"/>
      <c r="L62"/>
      <c r="M62"/>
      <c r="N62"/>
      <c r="O62"/>
      <c r="P62"/>
      <c r="Q62"/>
      <c r="R62"/>
      <c r="S62"/>
      <c r="T62"/>
      <c r="U62"/>
      <c r="V62"/>
      <c r="W62"/>
      <c r="X62"/>
      <c r="Y62"/>
      <c r="Z62"/>
      <c r="AA62"/>
      <c r="AB62"/>
      <c r="AC62"/>
      <c r="AF62" s="66"/>
      <c r="AG62"/>
      <c r="AH62"/>
      <c r="AI62"/>
    </row>
    <row r="63" spans="1:35" s="5" customFormat="1" ht="15" customHeight="1" x14ac:dyDescent="0.25">
      <c r="A63" s="66"/>
      <c r="B63"/>
      <c r="C63"/>
      <c r="D63"/>
      <c r="E63"/>
      <c r="F63"/>
      <c r="G63"/>
      <c r="H63"/>
      <c r="I63"/>
      <c r="J63"/>
      <c r="K63"/>
      <c r="L63"/>
      <c r="M63"/>
      <c r="N63"/>
      <c r="O63"/>
      <c r="P63"/>
      <c r="Q63"/>
      <c r="R63"/>
      <c r="S63"/>
      <c r="T63"/>
      <c r="U63"/>
      <c r="V63"/>
      <c r="W63"/>
      <c r="X63"/>
      <c r="Y63"/>
      <c r="Z63"/>
      <c r="AA63"/>
      <c r="AB63"/>
      <c r="AC63"/>
      <c r="AF63" s="66"/>
      <c r="AG63"/>
      <c r="AH63"/>
      <c r="AI63"/>
    </row>
    <row r="64" spans="1:35" s="23" customFormat="1" ht="20.100000000000001" customHeight="1" x14ac:dyDescent="0.25">
      <c r="A64" s="67"/>
      <c r="B64" s="25"/>
      <c r="C64" s="24" t="s">
        <v>35</v>
      </c>
      <c r="D64" s="25"/>
      <c r="E64" s="25"/>
      <c r="F64" s="25"/>
      <c r="G64" s="25"/>
      <c r="H64" s="25"/>
      <c r="I64" s="25"/>
      <c r="J64" s="25"/>
      <c r="K64" s="25"/>
      <c r="L64" s="25"/>
      <c r="M64" s="25"/>
      <c r="N64" s="25"/>
      <c r="O64" s="25"/>
      <c r="P64" s="25"/>
      <c r="Q64" s="25"/>
      <c r="R64" s="25"/>
      <c r="S64" s="25"/>
      <c r="T64" s="31"/>
      <c r="U64" s="31"/>
      <c r="V64" s="31"/>
      <c r="W64" s="31"/>
      <c r="X64" s="31"/>
      <c r="Y64" s="31"/>
      <c r="Z64" s="31"/>
      <c r="AA64" s="31"/>
      <c r="AB64" s="31"/>
      <c r="AC64" s="31"/>
      <c r="AD64" s="31"/>
      <c r="AE64" s="31"/>
      <c r="AF64" s="66"/>
    </row>
    <row r="65" spans="1:32" ht="15" customHeight="1" x14ac:dyDescent="0.25">
      <c r="A65" s="66"/>
      <c r="B65"/>
      <c r="C65"/>
      <c r="D65"/>
      <c r="E65"/>
      <c r="F65"/>
      <c r="G65"/>
      <c r="H65"/>
      <c r="I65"/>
      <c r="J65"/>
      <c r="K65"/>
      <c r="L65"/>
      <c r="M65"/>
      <c r="N65"/>
      <c r="O65"/>
      <c r="P65"/>
      <c r="Q65"/>
      <c r="R65"/>
      <c r="S65"/>
      <c r="T65"/>
      <c r="U65"/>
      <c r="V65"/>
      <c r="W65"/>
      <c r="X65"/>
      <c r="Y65"/>
      <c r="Z65"/>
      <c r="AA65"/>
      <c r="AB65"/>
      <c r="AC65"/>
      <c r="AF65" s="66"/>
    </row>
    <row r="66" spans="1:32" ht="15" customHeight="1" x14ac:dyDescent="0.25">
      <c r="A66" s="66"/>
      <c r="B66" s="21" t="s">
        <v>89</v>
      </c>
      <c r="C66"/>
      <c r="D66"/>
      <c r="E66"/>
      <c r="F66"/>
      <c r="G66"/>
      <c r="H66"/>
      <c r="I66"/>
      <c r="J66"/>
      <c r="K66"/>
      <c r="L66"/>
      <c r="M66"/>
      <c r="N66"/>
      <c r="O66"/>
      <c r="P66" s="21" t="s">
        <v>34</v>
      </c>
      <c r="R66"/>
      <c r="S66"/>
      <c r="T66"/>
      <c r="U66"/>
      <c r="V66"/>
      <c r="W66"/>
      <c r="X66"/>
      <c r="Y66"/>
      <c r="Z66"/>
      <c r="AA66"/>
      <c r="AB66"/>
      <c r="AC66"/>
      <c r="AF66" s="66"/>
    </row>
    <row r="67" spans="1:32" ht="15" customHeight="1" x14ac:dyDescent="0.25">
      <c r="A67" s="66"/>
      <c r="B67"/>
      <c r="C67"/>
      <c r="D67"/>
      <c r="E67"/>
      <c r="F67"/>
      <c r="G67"/>
      <c r="H67"/>
      <c r="I67"/>
      <c r="J67"/>
      <c r="K67"/>
      <c r="L67"/>
      <c r="M67"/>
      <c r="N67"/>
      <c r="O67"/>
      <c r="P67"/>
      <c r="Q67"/>
      <c r="R67"/>
      <c r="S67"/>
      <c r="T67"/>
      <c r="U67"/>
      <c r="V67"/>
      <c r="W67"/>
      <c r="X67"/>
      <c r="Y67"/>
      <c r="Z67"/>
      <c r="AA67"/>
      <c r="AB67"/>
      <c r="AC67"/>
      <c r="AF67" s="66"/>
    </row>
    <row r="68" spans="1:32" ht="15" customHeight="1" x14ac:dyDescent="0.25">
      <c r="A68" s="66"/>
      <c r="B68"/>
      <c r="C68"/>
      <c r="D68"/>
      <c r="E68"/>
      <c r="F68"/>
      <c r="G68"/>
      <c r="H68"/>
      <c r="I68"/>
      <c r="J68"/>
      <c r="K68"/>
      <c r="L68"/>
      <c r="M68"/>
      <c r="N68"/>
      <c r="O68"/>
      <c r="P68"/>
      <c r="Q68"/>
      <c r="R68"/>
      <c r="S68"/>
      <c r="T68"/>
      <c r="U68"/>
      <c r="V68"/>
      <c r="W68"/>
      <c r="X68"/>
      <c r="Y68"/>
      <c r="Z68"/>
      <c r="AA68"/>
      <c r="AB68"/>
      <c r="AC68"/>
      <c r="AF68" s="66"/>
    </row>
    <row r="69" spans="1:32" ht="15" customHeight="1" x14ac:dyDescent="0.25">
      <c r="A69" s="66"/>
      <c r="B69"/>
      <c r="C69"/>
      <c r="D69"/>
      <c r="E69"/>
      <c r="F69"/>
      <c r="G69"/>
      <c r="H69"/>
      <c r="I69"/>
      <c r="J69"/>
      <c r="K69"/>
      <c r="L69"/>
      <c r="M69"/>
      <c r="N69"/>
      <c r="O69"/>
      <c r="P69"/>
      <c r="Q69"/>
      <c r="R69"/>
      <c r="S69"/>
      <c r="T69"/>
      <c r="U69"/>
      <c r="V69"/>
      <c r="W69"/>
      <c r="X69"/>
      <c r="Y69"/>
      <c r="Z69"/>
      <c r="AA69"/>
      <c r="AB69"/>
      <c r="AC69"/>
      <c r="AF69" s="66"/>
    </row>
    <row r="70" spans="1:32" ht="15" customHeight="1" x14ac:dyDescent="0.25">
      <c r="A70" s="66"/>
      <c r="B70"/>
      <c r="C70"/>
      <c r="D70"/>
      <c r="E70"/>
      <c r="F70"/>
      <c r="G70"/>
      <c r="H70"/>
      <c r="I70"/>
      <c r="J70"/>
      <c r="K70"/>
      <c r="L70"/>
      <c r="M70"/>
      <c r="N70"/>
      <c r="O70"/>
      <c r="P70"/>
      <c r="Q70"/>
      <c r="R70"/>
      <c r="AF70" s="66"/>
    </row>
    <row r="71" spans="1:32" ht="15" customHeight="1" x14ac:dyDescent="0.25">
      <c r="A71" s="66"/>
      <c r="B71"/>
      <c r="C71"/>
      <c r="D71"/>
      <c r="E71"/>
      <c r="F71"/>
      <c r="G71"/>
      <c r="H71"/>
      <c r="I71"/>
      <c r="J71"/>
      <c r="K71"/>
      <c r="L71"/>
      <c r="M71"/>
      <c r="N71"/>
      <c r="O71"/>
      <c r="P71"/>
      <c r="Q71"/>
      <c r="R71"/>
      <c r="AF71" s="66"/>
    </row>
    <row r="72" spans="1:32" ht="15" customHeight="1" x14ac:dyDescent="0.25">
      <c r="A72" s="66"/>
      <c r="B72"/>
      <c r="C72"/>
      <c r="D72"/>
      <c r="E72"/>
      <c r="F72"/>
      <c r="G72"/>
      <c r="H72"/>
      <c r="I72"/>
      <c r="J72"/>
      <c r="K72"/>
      <c r="L72"/>
      <c r="M72"/>
      <c r="N72"/>
      <c r="O72"/>
      <c r="P72"/>
      <c r="Q72"/>
      <c r="R72"/>
      <c r="AF72" s="66"/>
    </row>
    <row r="73" spans="1:32" ht="15" customHeight="1" x14ac:dyDescent="0.25">
      <c r="A73" s="66"/>
      <c r="B73"/>
      <c r="C73"/>
      <c r="D73"/>
      <c r="E73"/>
      <c r="F73"/>
      <c r="G73"/>
      <c r="H73"/>
      <c r="I73"/>
      <c r="J73"/>
      <c r="K73"/>
      <c r="L73"/>
      <c r="M73"/>
      <c r="N73"/>
      <c r="O73"/>
      <c r="P73"/>
      <c r="Q73"/>
      <c r="R73"/>
      <c r="AF73" s="66"/>
    </row>
    <row r="74" spans="1:32" ht="15" customHeight="1" x14ac:dyDescent="0.25">
      <c r="A74" s="66"/>
      <c r="B74"/>
      <c r="C74"/>
      <c r="D74"/>
      <c r="E74"/>
      <c r="F74"/>
      <c r="G74"/>
      <c r="H74"/>
      <c r="I74"/>
      <c r="J74"/>
      <c r="K74"/>
      <c r="L74"/>
      <c r="M74"/>
      <c r="N74"/>
      <c r="O74"/>
      <c r="P74"/>
      <c r="Q74"/>
      <c r="R74"/>
      <c r="AF74" s="66"/>
    </row>
    <row r="75" spans="1:32" ht="15" customHeight="1" x14ac:dyDescent="0.25">
      <c r="A75" s="66"/>
      <c r="B75"/>
      <c r="C75"/>
      <c r="D75"/>
      <c r="E75"/>
      <c r="F75"/>
      <c r="G75"/>
      <c r="H75"/>
      <c r="I75"/>
      <c r="J75"/>
      <c r="K75"/>
      <c r="L75"/>
      <c r="M75"/>
      <c r="N75"/>
      <c r="O75"/>
      <c r="P75"/>
      <c r="Q75"/>
      <c r="R75"/>
      <c r="AF75" s="66"/>
    </row>
    <row r="76" spans="1:32" ht="15" customHeight="1" x14ac:dyDescent="0.25">
      <c r="A76" s="66"/>
      <c r="B76"/>
      <c r="C76"/>
      <c r="D76"/>
      <c r="E76"/>
      <c r="F76"/>
      <c r="G76"/>
      <c r="H76"/>
      <c r="I76"/>
      <c r="J76"/>
      <c r="K76"/>
      <c r="L76"/>
      <c r="M76"/>
      <c r="N76"/>
      <c r="O76"/>
      <c r="P76"/>
      <c r="Q76"/>
      <c r="R76"/>
      <c r="T76" s="19"/>
      <c r="U76" s="19"/>
      <c r="V76" s="19"/>
      <c r="W76" s="19"/>
      <c r="X76" s="19"/>
      <c r="Y76" s="19"/>
      <c r="Z76" s="19"/>
      <c r="AA76" s="19"/>
      <c r="AB76" s="19"/>
      <c r="AC76" s="19"/>
      <c r="AF76" s="66"/>
    </row>
    <row r="77" spans="1:32" ht="15" customHeight="1" x14ac:dyDescent="0.25">
      <c r="A77" s="66"/>
      <c r="B77"/>
      <c r="C77"/>
      <c r="D77"/>
      <c r="E77"/>
      <c r="F77"/>
      <c r="G77"/>
      <c r="H77"/>
      <c r="I77"/>
      <c r="J77"/>
      <c r="K77"/>
      <c r="L77"/>
      <c r="M77"/>
      <c r="N77"/>
      <c r="O77"/>
      <c r="P77"/>
      <c r="Q77"/>
      <c r="R77"/>
      <c r="AF77" s="66"/>
    </row>
    <row r="78" spans="1:32" ht="15" customHeight="1" x14ac:dyDescent="0.25">
      <c r="A78" s="66"/>
      <c r="B78"/>
      <c r="C78"/>
      <c r="D78"/>
      <c r="E78"/>
      <c r="F78"/>
      <c r="G78"/>
      <c r="H78"/>
      <c r="I78"/>
      <c r="J78"/>
      <c r="K78"/>
      <c r="L78"/>
      <c r="M78"/>
      <c r="N78"/>
      <c r="O78"/>
      <c r="P78"/>
      <c r="Q78"/>
      <c r="R78"/>
      <c r="S78"/>
      <c r="T78"/>
      <c r="U78"/>
      <c r="V78"/>
      <c r="W78"/>
      <c r="X78"/>
      <c r="Y78"/>
      <c r="Z78"/>
      <c r="AA78"/>
      <c r="AB78"/>
      <c r="AC78"/>
      <c r="AF78" s="66"/>
    </row>
    <row r="79" spans="1:32" ht="15" customHeight="1" x14ac:dyDescent="0.25">
      <c r="A79" s="66"/>
      <c r="B79"/>
      <c r="C79"/>
      <c r="D79"/>
      <c r="E79"/>
      <c r="F79"/>
      <c r="G79"/>
      <c r="H79"/>
      <c r="I79"/>
      <c r="J79"/>
      <c r="K79"/>
      <c r="L79"/>
      <c r="M79"/>
      <c r="N79"/>
      <c r="O79"/>
      <c r="P79"/>
      <c r="Q79"/>
      <c r="R79"/>
      <c r="S79"/>
      <c r="T79" s="8"/>
      <c r="U79" s="8"/>
      <c r="V79" s="8"/>
      <c r="W79" s="8"/>
      <c r="X79"/>
      <c r="Y79"/>
      <c r="Z79"/>
      <c r="AA79"/>
      <c r="AB79"/>
      <c r="AC79"/>
      <c r="AF79" s="66"/>
    </row>
    <row r="80" spans="1:32" ht="15" customHeight="1" x14ac:dyDescent="0.25">
      <c r="A80" s="66"/>
      <c r="B80"/>
      <c r="C80"/>
      <c r="D80"/>
      <c r="E80"/>
      <c r="F80"/>
      <c r="G80"/>
      <c r="H80"/>
      <c r="I80"/>
      <c r="J80"/>
      <c r="K80"/>
      <c r="L80"/>
      <c r="M80"/>
      <c r="N80"/>
      <c r="O80"/>
      <c r="P80"/>
      <c r="Q80"/>
      <c r="R80"/>
      <c r="S80"/>
      <c r="X80"/>
      <c r="Y80"/>
      <c r="Z80"/>
      <c r="AA80"/>
      <c r="AB80"/>
      <c r="AC80"/>
      <c r="AF80" s="66"/>
    </row>
    <row r="81" spans="1:36" ht="15" customHeight="1" x14ac:dyDescent="0.25">
      <c r="A81" s="66"/>
      <c r="B81"/>
      <c r="C81"/>
      <c r="D81"/>
      <c r="E81"/>
      <c r="F81"/>
      <c r="G81"/>
      <c r="H81"/>
      <c r="I81"/>
      <c r="J81"/>
      <c r="K81"/>
      <c r="L81"/>
      <c r="M81"/>
      <c r="N81"/>
      <c r="O81"/>
      <c r="P81"/>
      <c r="Q81"/>
      <c r="R81"/>
      <c r="S81"/>
      <c r="T81"/>
      <c r="U81"/>
      <c r="V81"/>
      <c r="W81"/>
      <c r="X81"/>
      <c r="Y81"/>
      <c r="Z81"/>
      <c r="AA81"/>
      <c r="AB81"/>
      <c r="AC81"/>
      <c r="AF81" s="66"/>
    </row>
    <row r="82" spans="1:36" ht="15" customHeight="1" x14ac:dyDescent="0.25">
      <c r="A82" s="66"/>
      <c r="B82"/>
      <c r="C82"/>
      <c r="D82"/>
      <c r="E82"/>
      <c r="F82"/>
      <c r="G82"/>
      <c r="H82"/>
      <c r="I82"/>
      <c r="J82"/>
      <c r="K82"/>
      <c r="L82"/>
      <c r="M82"/>
      <c r="N82"/>
      <c r="O82"/>
      <c r="P82"/>
      <c r="Q82"/>
      <c r="R82"/>
      <c r="S82"/>
      <c r="T82"/>
      <c r="U82"/>
      <c r="V82"/>
      <c r="W82"/>
      <c r="X82"/>
      <c r="Y82"/>
      <c r="Z82"/>
      <c r="AA82"/>
      <c r="AB82"/>
      <c r="AC82"/>
      <c r="AF82" s="66"/>
    </row>
    <row r="83" spans="1:36" ht="15" customHeight="1" x14ac:dyDescent="0.25">
      <c r="A83" s="66"/>
      <c r="B83"/>
      <c r="C83"/>
      <c r="D83"/>
      <c r="E83"/>
      <c r="F83"/>
      <c r="G83"/>
      <c r="H83"/>
      <c r="I83"/>
      <c r="J83"/>
      <c r="K83"/>
      <c r="L83"/>
      <c r="M83"/>
      <c r="N83"/>
      <c r="O83"/>
      <c r="P83"/>
      <c r="Q83"/>
      <c r="R83"/>
      <c r="S83"/>
      <c r="T83"/>
      <c r="U83"/>
      <c r="V83"/>
      <c r="W83"/>
      <c r="X83"/>
      <c r="Y83"/>
      <c r="Z83"/>
      <c r="AA83"/>
      <c r="AB83"/>
      <c r="AC83"/>
      <c r="AF83" s="66"/>
    </row>
    <row r="84" spans="1:36" ht="15" customHeight="1" x14ac:dyDescent="0.25">
      <c r="A84" s="66"/>
      <c r="B84"/>
      <c r="C84"/>
      <c r="D84"/>
      <c r="E84"/>
      <c r="F84"/>
      <c r="G84"/>
      <c r="H84"/>
      <c r="I84"/>
      <c r="J84"/>
      <c r="K84"/>
      <c r="L84"/>
      <c r="M84"/>
      <c r="N84"/>
      <c r="O84"/>
      <c r="P84"/>
      <c r="Q84"/>
      <c r="R84"/>
      <c r="S84"/>
      <c r="T84"/>
      <c r="U84"/>
      <c r="V84"/>
      <c r="W84"/>
      <c r="X84"/>
      <c r="Y84"/>
      <c r="Z84"/>
      <c r="AA84"/>
      <c r="AB84"/>
      <c r="AC84"/>
      <c r="AF84" s="66"/>
    </row>
    <row r="85" spans="1:36" ht="15" customHeight="1" x14ac:dyDescent="0.25">
      <c r="A85" s="66"/>
      <c r="B85"/>
      <c r="C85"/>
      <c r="D85"/>
      <c r="E85"/>
      <c r="F85"/>
      <c r="G85"/>
      <c r="H85"/>
      <c r="I85"/>
      <c r="J85"/>
      <c r="K85"/>
      <c r="L85"/>
      <c r="M85"/>
      <c r="N85"/>
      <c r="O85"/>
      <c r="P85"/>
      <c r="Q85"/>
      <c r="R85"/>
      <c r="S85"/>
      <c r="T85"/>
      <c r="U85"/>
      <c r="V85"/>
      <c r="W85"/>
      <c r="X85"/>
      <c r="Y85"/>
      <c r="Z85"/>
      <c r="AA85"/>
      <c r="AB85"/>
      <c r="AC85"/>
      <c r="AF85" s="66"/>
    </row>
    <row r="86" spans="1:36" ht="15" customHeight="1" x14ac:dyDescent="0.25">
      <c r="A86" s="66"/>
      <c r="B86"/>
      <c r="C86"/>
      <c r="D86"/>
      <c r="E86"/>
      <c r="F86"/>
      <c r="G86"/>
      <c r="H86"/>
      <c r="I86"/>
      <c r="J86"/>
      <c r="K86"/>
      <c r="L86"/>
      <c r="M86"/>
      <c r="N86"/>
      <c r="O86"/>
      <c r="P86"/>
      <c r="Q86"/>
      <c r="R86"/>
      <c r="S86"/>
      <c r="T86"/>
      <c r="U86"/>
      <c r="V86"/>
      <c r="W86"/>
      <c r="X86"/>
      <c r="Y86"/>
      <c r="Z86"/>
      <c r="AA86"/>
      <c r="AB86"/>
      <c r="AC86"/>
      <c r="AF86" s="66"/>
    </row>
    <row r="87" spans="1:36" ht="15" customHeight="1" x14ac:dyDescent="0.25">
      <c r="A87" s="66"/>
      <c r="B87"/>
      <c r="C87"/>
      <c r="D87"/>
      <c r="E87"/>
      <c r="F87"/>
      <c r="G87"/>
      <c r="H87"/>
      <c r="I87"/>
      <c r="J87"/>
      <c r="K87"/>
      <c r="L87"/>
      <c r="M87"/>
      <c r="N87"/>
      <c r="O87"/>
      <c r="P87"/>
      <c r="Q87"/>
      <c r="R87"/>
      <c r="AF87" s="66"/>
      <c r="AG87" s="5"/>
      <c r="AH87" s="5"/>
    </row>
    <row r="88" spans="1:36" ht="15" customHeight="1" x14ac:dyDescent="0.25">
      <c r="A88" s="66"/>
      <c r="B88"/>
      <c r="C88"/>
      <c r="D88"/>
      <c r="E88"/>
      <c r="F88"/>
      <c r="G88"/>
      <c r="H88"/>
      <c r="I88"/>
      <c r="J88"/>
      <c r="K88"/>
      <c r="L88"/>
      <c r="M88"/>
      <c r="N88"/>
      <c r="O88"/>
      <c r="P88"/>
      <c r="Q88"/>
      <c r="R88"/>
      <c r="AF88" s="66"/>
      <c r="AG88" s="5"/>
      <c r="AH88" s="5"/>
    </row>
    <row r="89" spans="1:36" ht="15" customHeight="1" x14ac:dyDescent="0.25">
      <c r="A89" s="66"/>
      <c r="B89" s="2"/>
      <c r="C89"/>
      <c r="D89"/>
      <c r="E89"/>
      <c r="F89"/>
      <c r="G89"/>
      <c r="H89"/>
      <c r="I89"/>
      <c r="J89"/>
      <c r="K89"/>
      <c r="L89"/>
      <c r="M89"/>
      <c r="N89"/>
      <c r="O89"/>
      <c r="P89"/>
      <c r="Q89"/>
      <c r="R89"/>
      <c r="T89" s="19"/>
      <c r="U89" s="19"/>
      <c r="V89" s="19"/>
      <c r="W89" s="19"/>
      <c r="X89" s="19"/>
      <c r="Y89" s="19"/>
      <c r="Z89" s="19"/>
      <c r="AA89" s="19"/>
      <c r="AB89" s="19"/>
      <c r="AC89" s="19"/>
      <c r="AF89" s="66"/>
      <c r="AG89" s="5"/>
      <c r="AH89" s="5"/>
    </row>
    <row r="90" spans="1:36" s="23" customFormat="1" ht="20.100000000000001" customHeight="1" x14ac:dyDescent="0.25">
      <c r="A90" s="67"/>
      <c r="B90" s="29"/>
      <c r="C90" s="28" t="s">
        <v>41</v>
      </c>
      <c r="D90" s="29"/>
      <c r="E90" s="29"/>
      <c r="F90" s="29"/>
      <c r="G90" s="29"/>
      <c r="H90" s="29"/>
      <c r="I90" s="29"/>
      <c r="J90" s="29"/>
      <c r="K90" s="29"/>
      <c r="L90" s="29"/>
      <c r="M90" s="29"/>
      <c r="N90" s="29"/>
      <c r="O90" s="29"/>
      <c r="P90" s="29"/>
      <c r="Q90" s="29"/>
      <c r="R90" s="29"/>
      <c r="S90" s="29"/>
      <c r="T90" s="31"/>
      <c r="U90" s="31"/>
      <c r="V90" s="31"/>
      <c r="W90" s="31"/>
      <c r="X90" s="31"/>
      <c r="Y90" s="31"/>
      <c r="Z90" s="31"/>
      <c r="AA90" s="31"/>
      <c r="AB90" s="31"/>
      <c r="AC90" s="31"/>
      <c r="AD90" s="31"/>
      <c r="AE90" s="31"/>
      <c r="AF90" s="66"/>
      <c r="AG90" s="26"/>
      <c r="AH90" s="26"/>
    </row>
    <row r="91" spans="1:36" ht="15" customHeight="1" x14ac:dyDescent="0.25">
      <c r="A91" s="66"/>
      <c r="B91"/>
      <c r="C91"/>
      <c r="D91"/>
      <c r="E91"/>
      <c r="F91"/>
      <c r="G91"/>
      <c r="H91"/>
      <c r="I91"/>
      <c r="J91"/>
      <c r="K91"/>
      <c r="L91"/>
      <c r="M91"/>
      <c r="N91"/>
      <c r="O91"/>
      <c r="P91"/>
      <c r="Q91"/>
      <c r="R91"/>
      <c r="S91"/>
      <c r="T91"/>
      <c r="U91"/>
      <c r="V91"/>
      <c r="W91"/>
      <c r="X91"/>
      <c r="Y91"/>
      <c r="Z91"/>
      <c r="AA91"/>
      <c r="AB91"/>
      <c r="AC91"/>
      <c r="AF91" s="66"/>
      <c r="AG91" s="5"/>
      <c r="AH91" s="5"/>
      <c r="AI91" s="5"/>
    </row>
    <row r="92" spans="1:36" ht="15" customHeight="1" x14ac:dyDescent="0.25">
      <c r="A92" s="66"/>
      <c r="B92" s="21" t="s">
        <v>86</v>
      </c>
      <c r="C92"/>
      <c r="D92"/>
      <c r="E92"/>
      <c r="F92"/>
      <c r="G92"/>
      <c r="H92"/>
      <c r="I92"/>
      <c r="J92"/>
      <c r="K92"/>
      <c r="L92" s="1"/>
      <c r="M92"/>
      <c r="N92"/>
      <c r="T92"/>
      <c r="U92"/>
      <c r="V92"/>
      <c r="W92"/>
      <c r="X92"/>
      <c r="Y92"/>
      <c r="Z92"/>
      <c r="AA92"/>
      <c r="AB92"/>
      <c r="AC92"/>
      <c r="AF92" s="66"/>
      <c r="AG92" s="5"/>
      <c r="AH92" s="5"/>
      <c r="AI92" s="5"/>
    </row>
    <row r="93" spans="1:36" ht="15" customHeight="1" x14ac:dyDescent="0.25">
      <c r="A93" s="66"/>
      <c r="B93"/>
      <c r="C93"/>
      <c r="D93"/>
      <c r="E93"/>
      <c r="F93"/>
      <c r="G93"/>
      <c r="H93"/>
      <c r="I93"/>
      <c r="J93"/>
      <c r="K93"/>
      <c r="L93"/>
      <c r="M93"/>
      <c r="N93"/>
      <c r="O93"/>
      <c r="P93"/>
      <c r="Q93"/>
      <c r="R93"/>
      <c r="S93"/>
      <c r="T93"/>
      <c r="U93" s="7"/>
      <c r="V93" s="7"/>
      <c r="W93" s="7"/>
      <c r="X93" s="7"/>
      <c r="Y93" s="7"/>
      <c r="Z93" s="7"/>
      <c r="AA93" s="7"/>
      <c r="AB93" s="7"/>
      <c r="AC93" s="7"/>
      <c r="AD93" s="7"/>
      <c r="AE93" s="7"/>
      <c r="AF93" s="75"/>
      <c r="AG93" s="5"/>
      <c r="AH93" s="5"/>
      <c r="AI93" s="5"/>
      <c r="AJ93" s="5"/>
    </row>
    <row r="94" spans="1:36" ht="74.650000000000006" customHeight="1" x14ac:dyDescent="0.25">
      <c r="A94" s="66"/>
      <c r="B94" s="263" t="s">
        <v>30</v>
      </c>
      <c r="C94" s="264"/>
      <c r="D94" s="264"/>
      <c r="E94" s="264"/>
      <c r="F94" s="259"/>
      <c r="G94" s="259"/>
      <c r="H94" s="256"/>
      <c r="I94" s="54" t="s">
        <v>0</v>
      </c>
      <c r="J94" s="54">
        <v>2019</v>
      </c>
      <c r="K94" s="54">
        <v>2020</v>
      </c>
      <c r="L94" s="140">
        <v>2021</v>
      </c>
      <c r="M94" s="141" t="s">
        <v>77</v>
      </c>
      <c r="N94" s="80" t="s">
        <v>84</v>
      </c>
      <c r="O94" s="79" t="s">
        <v>83</v>
      </c>
      <c r="P94"/>
      <c r="Q94"/>
      <c r="R94" s="7"/>
      <c r="S94" s="7"/>
      <c r="T94" s="7"/>
      <c r="U94" s="7"/>
      <c r="V94" s="7"/>
      <c r="W94" s="7"/>
      <c r="X94" s="7"/>
      <c r="AF94" s="66"/>
      <c r="AG94" s="5"/>
    </row>
    <row r="95" spans="1:36" ht="15" customHeight="1" x14ac:dyDescent="0.25">
      <c r="A95" s="66"/>
      <c r="B95" s="265" t="s">
        <v>18</v>
      </c>
      <c r="C95" s="266"/>
      <c r="D95" s="266"/>
      <c r="E95" s="266"/>
      <c r="F95" s="266"/>
      <c r="G95" s="266"/>
      <c r="H95" s="267"/>
      <c r="I95" s="33"/>
      <c r="J95" s="33"/>
      <c r="K95" s="33"/>
      <c r="L95" s="59"/>
      <c r="M95" s="41"/>
      <c r="N95" s="41"/>
      <c r="O95" s="40"/>
      <c r="P95" s="7"/>
      <c r="Q95" s="7"/>
      <c r="AF95" s="66"/>
    </row>
    <row r="96" spans="1:36" ht="15" customHeight="1" x14ac:dyDescent="0.25">
      <c r="A96" s="66"/>
      <c r="B96" s="268" t="s">
        <v>90</v>
      </c>
      <c r="C96" s="269"/>
      <c r="D96" s="269"/>
      <c r="E96" s="269"/>
      <c r="F96" s="269"/>
      <c r="G96" s="269"/>
      <c r="H96" s="270"/>
      <c r="I96" s="185">
        <v>403</v>
      </c>
      <c r="J96" s="186">
        <v>399</v>
      </c>
      <c r="K96" s="186">
        <v>404</v>
      </c>
      <c r="L96" s="89">
        <v>401</v>
      </c>
      <c r="M96" s="42">
        <f>L96/$L$99</f>
        <v>0.47794994040524436</v>
      </c>
      <c r="N96" s="42">
        <f>L96/O96</f>
        <v>2.3854848304580605E-2</v>
      </c>
      <c r="O96" s="87">
        <v>16810</v>
      </c>
      <c r="P96" s="7"/>
      <c r="Q96" s="7"/>
      <c r="AF96" s="66"/>
    </row>
    <row r="97" spans="1:36" ht="15" customHeight="1" x14ac:dyDescent="0.25">
      <c r="A97" s="66"/>
      <c r="B97" s="271" t="s">
        <v>78</v>
      </c>
      <c r="C97" s="272"/>
      <c r="D97" s="272"/>
      <c r="E97" s="272"/>
      <c r="F97" s="272"/>
      <c r="G97" s="272"/>
      <c r="H97" s="273"/>
      <c r="I97" s="34">
        <v>383</v>
      </c>
      <c r="J97" s="35">
        <v>442</v>
      </c>
      <c r="K97" s="35">
        <v>307</v>
      </c>
      <c r="L97" s="90">
        <v>387</v>
      </c>
      <c r="M97" s="43">
        <f>L97/$L$99</f>
        <v>0.46126340882002381</v>
      </c>
      <c r="N97" s="43">
        <f t="shared" ref="N97:N99" si="4">L97/O97</f>
        <v>2.0619105972614418E-2</v>
      </c>
      <c r="O97" s="37">
        <v>18769</v>
      </c>
      <c r="P97" s="7"/>
      <c r="Q97" s="7"/>
      <c r="AF97" s="66"/>
    </row>
    <row r="98" spans="1:36" ht="15" customHeight="1" x14ac:dyDescent="0.25">
      <c r="A98" s="66"/>
      <c r="B98" s="274" t="s">
        <v>79</v>
      </c>
      <c r="C98" s="275"/>
      <c r="D98" s="275"/>
      <c r="E98" s="275"/>
      <c r="F98" s="275"/>
      <c r="G98" s="275"/>
      <c r="H98" s="276"/>
      <c r="I98" s="187">
        <v>42</v>
      </c>
      <c r="J98" s="188">
        <v>48</v>
      </c>
      <c r="K98" s="188">
        <v>36</v>
      </c>
      <c r="L98" s="189">
        <v>51</v>
      </c>
      <c r="M98" s="44">
        <f>L98/$L$99</f>
        <v>6.0786650774731825E-2</v>
      </c>
      <c r="N98" s="44">
        <f t="shared" si="4"/>
        <v>9.437453737971873E-3</v>
      </c>
      <c r="O98" s="88">
        <v>5404</v>
      </c>
      <c r="P98" s="7"/>
      <c r="Q98" s="7"/>
      <c r="AF98" s="66"/>
    </row>
    <row r="99" spans="1:36" ht="15" customHeight="1" x14ac:dyDescent="0.25">
      <c r="A99" s="66"/>
      <c r="B99" s="254" t="s">
        <v>32</v>
      </c>
      <c r="C99" s="255"/>
      <c r="D99" s="255"/>
      <c r="E99" s="255"/>
      <c r="F99" s="255"/>
      <c r="G99" s="255"/>
      <c r="H99" s="256"/>
      <c r="I99" s="182">
        <f>SUM(I96:I98)</f>
        <v>828</v>
      </c>
      <c r="J99" s="182">
        <f>SUM(J96:J98)</f>
        <v>889</v>
      </c>
      <c r="K99" s="182">
        <f>SUM(K96:K98)</f>
        <v>747</v>
      </c>
      <c r="L99" s="143">
        <f>SUM(L96:L98)</f>
        <v>839</v>
      </c>
      <c r="M99" s="142">
        <f>L99/$L$99</f>
        <v>1</v>
      </c>
      <c r="N99" s="183">
        <f t="shared" si="4"/>
        <v>2.0471902984164167E-2</v>
      </c>
      <c r="O99" s="184">
        <v>40983</v>
      </c>
      <c r="P99" s="7"/>
      <c r="Q99" s="7"/>
      <c r="AF99" s="66"/>
    </row>
    <row r="100" spans="1:36" ht="15" customHeight="1" x14ac:dyDescent="0.25">
      <c r="A100" s="66"/>
      <c r="B100" s="260" t="s">
        <v>28</v>
      </c>
      <c r="C100" s="259"/>
      <c r="D100" s="259"/>
      <c r="E100" s="259"/>
      <c r="F100" s="259"/>
      <c r="G100" s="259"/>
      <c r="H100" s="256"/>
      <c r="I100" s="171">
        <v>1</v>
      </c>
      <c r="J100" s="171">
        <v>0</v>
      </c>
      <c r="K100" s="171">
        <v>2</v>
      </c>
      <c r="L100" s="172">
        <v>2</v>
      </c>
      <c r="M100" s="45"/>
      <c r="N100" s="4"/>
      <c r="O100" s="4"/>
      <c r="P100" s="7"/>
      <c r="Q100" s="7"/>
      <c r="AF100" s="66"/>
    </row>
    <row r="101" spans="1:36" ht="15" customHeight="1" x14ac:dyDescent="0.25">
      <c r="A101" s="66"/>
      <c r="B101" s="260" t="s">
        <v>9</v>
      </c>
      <c r="C101" s="259"/>
      <c r="D101" s="259"/>
      <c r="E101" s="259"/>
      <c r="F101" s="259"/>
      <c r="G101" s="259"/>
      <c r="H101" s="256"/>
      <c r="I101" s="36">
        <v>330</v>
      </c>
      <c r="J101" s="30">
        <v>343</v>
      </c>
      <c r="K101" s="30">
        <v>425</v>
      </c>
      <c r="L101" s="144">
        <v>332</v>
      </c>
      <c r="M101" s="45"/>
      <c r="N101" s="4"/>
      <c r="O101" s="4"/>
      <c r="P101" s="7"/>
      <c r="Q101" s="7"/>
      <c r="AF101" s="66"/>
    </row>
    <row r="102" spans="1:36" ht="15" customHeight="1" x14ac:dyDescent="0.25">
      <c r="A102" s="66"/>
      <c r="B102" s="254" t="s">
        <v>3</v>
      </c>
      <c r="C102" s="255"/>
      <c r="D102" s="255"/>
      <c r="E102" s="255"/>
      <c r="F102" s="255"/>
      <c r="G102" s="255"/>
      <c r="H102" s="256"/>
      <c r="I102" s="55">
        <f>SUM(I99:I101)</f>
        <v>1159</v>
      </c>
      <c r="J102" s="55">
        <f>SUM(J99:J101)</f>
        <v>1232</v>
      </c>
      <c r="K102" s="55">
        <f>SUM(K99:K101)</f>
        <v>1174</v>
      </c>
      <c r="L102" s="143">
        <f>SUM(L99:L101)</f>
        <v>1173</v>
      </c>
      <c r="M102" s="16"/>
      <c r="N102" s="4"/>
      <c r="O102" s="4"/>
      <c r="P102" s="7"/>
      <c r="Q102" s="7"/>
      <c r="AF102" s="66"/>
    </row>
    <row r="103" spans="1:36" ht="15" customHeight="1" x14ac:dyDescent="0.3">
      <c r="A103" s="66"/>
      <c r="B103"/>
      <c r="C103"/>
      <c r="D103"/>
      <c r="E103"/>
      <c r="F103"/>
      <c r="G103"/>
      <c r="H103"/>
      <c r="I103"/>
      <c r="J103"/>
      <c r="K103"/>
      <c r="L103" s="97"/>
      <c r="M103"/>
      <c r="N103"/>
      <c r="P103"/>
      <c r="Q103"/>
      <c r="R103"/>
      <c r="S103"/>
      <c r="T103"/>
      <c r="U103" s="7"/>
      <c r="V103" s="7"/>
      <c r="W103" s="7"/>
      <c r="X103" s="7"/>
      <c r="Y103" s="7"/>
      <c r="Z103" s="7"/>
      <c r="AA103" s="7"/>
      <c r="AB103" s="7"/>
      <c r="AC103" s="7"/>
      <c r="AD103" s="7"/>
      <c r="AE103" s="7"/>
      <c r="AF103" s="75"/>
      <c r="AG103" s="5"/>
      <c r="AH103" s="5"/>
      <c r="AI103" s="5"/>
      <c r="AJ103" s="5"/>
    </row>
    <row r="104" spans="1:36" ht="15" customHeight="1" x14ac:dyDescent="0.25">
      <c r="A104" s="66"/>
      <c r="B104"/>
      <c r="C104"/>
      <c r="D104"/>
      <c r="E104"/>
      <c r="F104"/>
      <c r="G104"/>
      <c r="H104"/>
      <c r="I104"/>
      <c r="J104"/>
      <c r="K104"/>
      <c r="L104"/>
      <c r="M104"/>
      <c r="N104"/>
      <c r="O104"/>
      <c r="P104"/>
      <c r="Q104"/>
      <c r="R104"/>
      <c r="S104"/>
      <c r="T104"/>
      <c r="U104" s="10"/>
      <c r="V104" s="10"/>
      <c r="W104" s="10"/>
      <c r="X104" s="10"/>
      <c r="Y104" s="10"/>
      <c r="Z104" s="10"/>
      <c r="AA104" s="10"/>
      <c r="AB104" s="10"/>
      <c r="AC104" s="10"/>
      <c r="AD104" s="10"/>
      <c r="AE104" s="10"/>
      <c r="AF104" s="76"/>
      <c r="AG104" s="5"/>
      <c r="AH104" s="5"/>
      <c r="AI104" s="5"/>
      <c r="AJ104" s="5"/>
    </row>
    <row r="105" spans="1:36" s="23" customFormat="1" ht="20.100000000000001" customHeight="1" x14ac:dyDescent="0.25">
      <c r="A105" s="67"/>
      <c r="B105" s="25"/>
      <c r="C105" s="24" t="s">
        <v>36</v>
      </c>
      <c r="D105" s="25"/>
      <c r="E105" s="25"/>
      <c r="F105" s="25"/>
      <c r="G105" s="25"/>
      <c r="H105" s="25"/>
      <c r="I105" s="25"/>
      <c r="J105" s="25"/>
      <c r="K105" s="25"/>
      <c r="L105" s="25"/>
      <c r="M105" s="25"/>
      <c r="N105" s="25"/>
      <c r="O105" s="25"/>
      <c r="P105" s="25"/>
      <c r="Q105" s="25"/>
      <c r="R105" s="25"/>
      <c r="S105" s="25"/>
      <c r="T105" s="25"/>
      <c r="U105" s="31"/>
      <c r="V105" s="31"/>
      <c r="W105" s="31"/>
      <c r="X105" s="31"/>
      <c r="Y105" s="31"/>
      <c r="Z105" s="31"/>
      <c r="AA105" s="31"/>
      <c r="AB105" s="31"/>
      <c r="AC105" s="31"/>
      <c r="AD105" s="31"/>
      <c r="AE105" s="31"/>
      <c r="AF105" s="67"/>
      <c r="AG105" s="26"/>
      <c r="AH105" s="26"/>
      <c r="AI105" s="26"/>
      <c r="AJ105" s="26"/>
    </row>
    <row r="106" spans="1:36" ht="15" customHeight="1" x14ac:dyDescent="0.25">
      <c r="A106" s="66"/>
      <c r="B106"/>
      <c r="C106"/>
      <c r="D106"/>
      <c r="E106"/>
      <c r="F106"/>
      <c r="G106"/>
      <c r="H106"/>
      <c r="I106"/>
      <c r="J106"/>
      <c r="K106"/>
      <c r="L106"/>
      <c r="M106"/>
      <c r="N106"/>
      <c r="O106"/>
      <c r="P106"/>
      <c r="Q106"/>
      <c r="R106"/>
      <c r="S106"/>
      <c r="T106"/>
      <c r="AF106" s="66"/>
      <c r="AG106" s="5"/>
      <c r="AH106" s="5"/>
      <c r="AI106" s="5"/>
      <c r="AJ106" s="5"/>
    </row>
    <row r="107" spans="1:36" ht="66.75" customHeight="1" x14ac:dyDescent="0.25">
      <c r="A107" s="66"/>
      <c r="B107" s="261" t="s">
        <v>30</v>
      </c>
      <c r="C107" s="262"/>
      <c r="D107" s="262"/>
      <c r="E107" s="262"/>
      <c r="F107" s="259"/>
      <c r="G107" s="259"/>
      <c r="H107" s="256"/>
      <c r="I107" s="56" t="s">
        <v>0</v>
      </c>
      <c r="J107" s="56" t="s">
        <v>1</v>
      </c>
      <c r="K107" s="56" t="s">
        <v>2</v>
      </c>
      <c r="L107" s="140">
        <v>2021</v>
      </c>
      <c r="M107" s="141" t="s">
        <v>80</v>
      </c>
      <c r="N107" s="81" t="s">
        <v>84</v>
      </c>
      <c r="O107" s="77" t="s">
        <v>83</v>
      </c>
      <c r="P107"/>
      <c r="Q107"/>
      <c r="R107"/>
      <c r="S107"/>
      <c r="T107"/>
      <c r="AF107" s="66"/>
      <c r="AG107" s="5"/>
      <c r="AH107" s="5"/>
      <c r="AI107" s="5"/>
      <c r="AJ107" s="5"/>
    </row>
    <row r="108" spans="1:36" x14ac:dyDescent="0.25">
      <c r="A108" s="66"/>
      <c r="B108" s="251" t="s">
        <v>24</v>
      </c>
      <c r="C108" s="252"/>
      <c r="D108" s="252"/>
      <c r="E108" s="252"/>
      <c r="F108" s="252"/>
      <c r="G108" s="252"/>
      <c r="H108" s="253"/>
      <c r="I108" s="57">
        <v>8</v>
      </c>
      <c r="J108" s="57">
        <v>10</v>
      </c>
      <c r="K108" s="57">
        <v>6</v>
      </c>
      <c r="L108" s="57">
        <v>10</v>
      </c>
      <c r="M108" s="50">
        <f t="shared" ref="M108:M113" si="5">L108/$L$113</f>
        <v>1.1918951132300357E-2</v>
      </c>
      <c r="N108" s="64">
        <f>L108/O108</f>
        <v>1.215175160876736E-3</v>
      </c>
      <c r="O108" s="46">
        <v>8229.2662999999993</v>
      </c>
      <c r="P108"/>
      <c r="Q108"/>
      <c r="R108"/>
      <c r="S108"/>
      <c r="T108"/>
      <c r="AF108" s="66"/>
      <c r="AG108" s="5"/>
      <c r="AH108" s="5"/>
      <c r="AI108" s="5"/>
      <c r="AJ108" s="5"/>
    </row>
    <row r="109" spans="1:36" x14ac:dyDescent="0.25">
      <c r="A109" s="66"/>
      <c r="B109" s="251" t="s">
        <v>25</v>
      </c>
      <c r="C109" s="252"/>
      <c r="D109" s="252"/>
      <c r="E109" s="252"/>
      <c r="F109" s="252"/>
      <c r="G109" s="252"/>
      <c r="H109" s="253"/>
      <c r="I109" s="57">
        <v>534</v>
      </c>
      <c r="J109" s="57">
        <v>566</v>
      </c>
      <c r="K109" s="57">
        <v>444</v>
      </c>
      <c r="L109" s="57">
        <v>538</v>
      </c>
      <c r="M109" s="51">
        <f t="shared" si="5"/>
        <v>0.64123957091775918</v>
      </c>
      <c r="N109" s="64">
        <f>(L109+L110)/O109</f>
        <v>2.784975240619144E-2</v>
      </c>
      <c r="O109" s="32">
        <v>22082.781599999998</v>
      </c>
      <c r="P109"/>
      <c r="Q109"/>
      <c r="R109"/>
      <c r="S109"/>
      <c r="T109"/>
      <c r="AF109" s="66"/>
      <c r="AG109" s="5"/>
      <c r="AH109" s="5"/>
      <c r="AI109" s="5"/>
      <c r="AJ109" s="5"/>
    </row>
    <row r="110" spans="1:36" x14ac:dyDescent="0.25">
      <c r="A110" s="66"/>
      <c r="B110" s="251" t="s">
        <v>87</v>
      </c>
      <c r="C110" s="252"/>
      <c r="D110" s="252"/>
      <c r="E110" s="252"/>
      <c r="F110" s="252"/>
      <c r="G110" s="252"/>
      <c r="H110" s="253"/>
      <c r="I110" s="57">
        <v>13</v>
      </c>
      <c r="J110" s="57">
        <v>41</v>
      </c>
      <c r="K110" s="57">
        <v>61</v>
      </c>
      <c r="L110" s="57">
        <v>77</v>
      </c>
      <c r="M110" s="51">
        <f t="shared" si="5"/>
        <v>9.1775923718712751E-2</v>
      </c>
      <c r="N110" s="145" t="s">
        <v>81</v>
      </c>
      <c r="O110" s="163" t="s">
        <v>81</v>
      </c>
      <c r="P110"/>
      <c r="Q110"/>
      <c r="R110"/>
      <c r="S110"/>
      <c r="T110"/>
      <c r="AF110" s="66"/>
      <c r="AG110" s="5"/>
      <c r="AH110" s="5"/>
      <c r="AI110" s="5"/>
      <c r="AJ110" s="5"/>
    </row>
    <row r="111" spans="1:36" x14ac:dyDescent="0.25">
      <c r="A111" s="66"/>
      <c r="B111" s="251" t="s">
        <v>26</v>
      </c>
      <c r="C111" s="252"/>
      <c r="D111" s="252"/>
      <c r="E111" s="252"/>
      <c r="F111" s="252"/>
      <c r="G111" s="252"/>
      <c r="H111" s="253"/>
      <c r="I111" s="57">
        <v>265</v>
      </c>
      <c r="J111" s="57">
        <v>267</v>
      </c>
      <c r="K111" s="57">
        <v>230</v>
      </c>
      <c r="L111" s="57">
        <v>211</v>
      </c>
      <c r="M111" s="51">
        <f t="shared" si="5"/>
        <v>0.25148986889153757</v>
      </c>
      <c r="N111" s="64">
        <f t="shared" ref="N111:N113" si="6">L111/O111</f>
        <v>2.313727602458876E-2</v>
      </c>
      <c r="O111" s="32">
        <v>9119.4832000000006</v>
      </c>
      <c r="P111"/>
      <c r="Q111"/>
      <c r="R111"/>
      <c r="S111"/>
      <c r="T111"/>
      <c r="AF111" s="66"/>
      <c r="AG111" s="5"/>
      <c r="AH111" s="5"/>
      <c r="AI111" s="5"/>
      <c r="AJ111" s="5"/>
    </row>
    <row r="112" spans="1:36" x14ac:dyDescent="0.25">
      <c r="A112" s="66"/>
      <c r="B112" s="251" t="s">
        <v>27</v>
      </c>
      <c r="C112" s="252"/>
      <c r="D112" s="252"/>
      <c r="E112" s="252"/>
      <c r="F112" s="252"/>
      <c r="G112" s="252"/>
      <c r="H112" s="253"/>
      <c r="I112" s="57">
        <v>8</v>
      </c>
      <c r="J112" s="57">
        <v>5</v>
      </c>
      <c r="K112" s="57">
        <v>6</v>
      </c>
      <c r="L112" s="57">
        <v>3</v>
      </c>
      <c r="M112" s="52">
        <f t="shared" si="5"/>
        <v>3.5756853396901071E-3</v>
      </c>
      <c r="N112" s="64">
        <f t="shared" si="6"/>
        <v>1.9340655146641811E-3</v>
      </c>
      <c r="O112" s="47">
        <v>1551.1367000000002</v>
      </c>
      <c r="P112"/>
      <c r="Q112"/>
      <c r="R112"/>
      <c r="S112"/>
      <c r="T112"/>
      <c r="AF112" s="66"/>
      <c r="AG112" s="5"/>
      <c r="AH112" s="5"/>
      <c r="AI112" s="5"/>
      <c r="AJ112" s="5"/>
    </row>
    <row r="113" spans="1:36" x14ac:dyDescent="0.25">
      <c r="A113" s="66"/>
      <c r="B113" s="254" t="s">
        <v>91</v>
      </c>
      <c r="C113" s="255"/>
      <c r="D113" s="255"/>
      <c r="E113" s="255"/>
      <c r="F113" s="255"/>
      <c r="G113" s="255"/>
      <c r="H113" s="256"/>
      <c r="I113" s="15">
        <f>SUM(I108:I112)</f>
        <v>828</v>
      </c>
      <c r="J113" s="15">
        <f t="shared" ref="J113:L113" si="7">SUM(J108:J112)</f>
        <v>889</v>
      </c>
      <c r="K113" s="15">
        <f t="shared" si="7"/>
        <v>747</v>
      </c>
      <c r="L113" s="143">
        <f t="shared" si="7"/>
        <v>839</v>
      </c>
      <c r="M113" s="142">
        <f t="shared" si="5"/>
        <v>1</v>
      </c>
      <c r="N113" s="82">
        <f t="shared" si="6"/>
        <v>2.0472068926659769E-2</v>
      </c>
      <c r="O113" s="78">
        <v>40982.667800000003</v>
      </c>
      <c r="P113"/>
      <c r="Q113"/>
      <c r="R113"/>
      <c r="S113"/>
      <c r="T113"/>
      <c r="AF113" s="66"/>
      <c r="AG113" s="5"/>
      <c r="AH113" s="5"/>
      <c r="AI113" s="5"/>
      <c r="AJ113" s="5"/>
    </row>
    <row r="114" spans="1:36" x14ac:dyDescent="0.25">
      <c r="A114" s="66"/>
      <c r="B114" s="257" t="s">
        <v>28</v>
      </c>
      <c r="C114" s="240"/>
      <c r="D114" s="240"/>
      <c r="E114" s="240"/>
      <c r="F114" s="240"/>
      <c r="G114" s="240"/>
      <c r="H114" s="241"/>
      <c r="I114" s="58">
        <v>1</v>
      </c>
      <c r="J114" s="58">
        <v>0</v>
      </c>
      <c r="K114" s="58">
        <v>2</v>
      </c>
      <c r="L114" s="143">
        <v>2</v>
      </c>
      <c r="M114" s="135"/>
      <c r="N114"/>
      <c r="O114"/>
      <c r="P114"/>
      <c r="Q114"/>
      <c r="R114"/>
      <c r="S114"/>
      <c r="T114"/>
      <c r="AF114" s="66"/>
      <c r="AG114" s="5"/>
      <c r="AH114" s="5"/>
      <c r="AI114" s="5"/>
      <c r="AJ114" s="5"/>
    </row>
    <row r="115" spans="1:36" x14ac:dyDescent="0.25">
      <c r="A115" s="66"/>
      <c r="B115" s="258" t="s">
        <v>9</v>
      </c>
      <c r="C115" s="259"/>
      <c r="D115" s="259"/>
      <c r="E115" s="259"/>
      <c r="F115" s="259"/>
      <c r="G115" s="259"/>
      <c r="H115" s="256"/>
      <c r="I115" s="83"/>
      <c r="J115" s="83"/>
      <c r="K115" s="83"/>
      <c r="L115" s="139"/>
      <c r="M115" s="104"/>
      <c r="N115"/>
      <c r="O115"/>
      <c r="P115"/>
      <c r="Q115"/>
      <c r="R115"/>
      <c r="S115"/>
      <c r="T115"/>
      <c r="AF115" s="66"/>
      <c r="AG115" s="5"/>
      <c r="AH115" s="5"/>
      <c r="AI115" s="5"/>
      <c r="AJ115" s="5"/>
    </row>
    <row r="116" spans="1:36" x14ac:dyDescent="0.25">
      <c r="A116" s="66"/>
      <c r="B116" s="251" t="s">
        <v>24</v>
      </c>
      <c r="C116" s="252"/>
      <c r="D116" s="252"/>
      <c r="E116" s="252"/>
      <c r="F116" s="252"/>
      <c r="G116" s="252"/>
      <c r="H116" s="253"/>
      <c r="I116" s="57">
        <v>0</v>
      </c>
      <c r="J116" s="57">
        <v>0</v>
      </c>
      <c r="K116" s="57">
        <v>0</v>
      </c>
      <c r="L116" s="57">
        <v>0</v>
      </c>
      <c r="M116" s="50">
        <f t="shared" ref="M116:M121" si="8">L116/$L$121</f>
        <v>0</v>
      </c>
      <c r="N116"/>
      <c r="O116"/>
      <c r="P116"/>
      <c r="Q116"/>
      <c r="R116"/>
      <c r="S116"/>
      <c r="T116"/>
      <c r="AF116" s="66"/>
      <c r="AG116" s="5"/>
      <c r="AH116" s="5"/>
      <c r="AI116" s="5"/>
      <c r="AJ116" s="5"/>
    </row>
    <row r="117" spans="1:36" x14ac:dyDescent="0.25">
      <c r="A117" s="66"/>
      <c r="B117" s="251" t="s">
        <v>93</v>
      </c>
      <c r="C117" s="252"/>
      <c r="D117" s="252"/>
      <c r="E117" s="252"/>
      <c r="F117" s="252"/>
      <c r="G117" s="252"/>
      <c r="H117" s="253"/>
      <c r="I117" s="57">
        <v>111</v>
      </c>
      <c r="J117" s="57">
        <v>111</v>
      </c>
      <c r="K117" s="57">
        <v>142</v>
      </c>
      <c r="L117" s="57">
        <v>114</v>
      </c>
      <c r="M117" s="51">
        <f t="shared" si="8"/>
        <v>0.34337349397590361</v>
      </c>
      <c r="N117"/>
      <c r="O117"/>
      <c r="P117"/>
      <c r="Q117"/>
      <c r="R117"/>
      <c r="S117"/>
      <c r="T117"/>
      <c r="AF117" s="66"/>
      <c r="AG117" s="5"/>
      <c r="AH117" s="5"/>
      <c r="AI117" s="5"/>
      <c r="AJ117" s="5"/>
    </row>
    <row r="118" spans="1:36" x14ac:dyDescent="0.25">
      <c r="A118" s="66"/>
      <c r="B118" s="251" t="s">
        <v>87</v>
      </c>
      <c r="C118" s="252"/>
      <c r="D118" s="252"/>
      <c r="E118" s="252"/>
      <c r="F118" s="252"/>
      <c r="G118" s="252"/>
      <c r="H118" s="253"/>
      <c r="I118" s="57">
        <v>0</v>
      </c>
      <c r="J118" s="57">
        <v>0</v>
      </c>
      <c r="K118" s="57">
        <v>0</v>
      </c>
      <c r="L118" s="57">
        <v>0</v>
      </c>
      <c r="M118" s="51">
        <f t="shared" si="8"/>
        <v>0</v>
      </c>
      <c r="N118"/>
      <c r="O118"/>
      <c r="P118"/>
      <c r="Q118"/>
      <c r="R118"/>
      <c r="S118"/>
      <c r="T118"/>
      <c r="AF118" s="66"/>
      <c r="AG118" s="5"/>
      <c r="AH118" s="5"/>
      <c r="AI118" s="5"/>
      <c r="AJ118" s="5"/>
    </row>
    <row r="119" spans="1:36" x14ac:dyDescent="0.25">
      <c r="A119" s="66"/>
      <c r="B119" s="251" t="s">
        <v>26</v>
      </c>
      <c r="C119" s="252"/>
      <c r="D119" s="252"/>
      <c r="E119" s="252"/>
      <c r="F119" s="252"/>
      <c r="G119" s="252"/>
      <c r="H119" s="253"/>
      <c r="I119" s="57">
        <v>212</v>
      </c>
      <c r="J119" s="57">
        <v>227</v>
      </c>
      <c r="K119" s="57">
        <v>276</v>
      </c>
      <c r="L119" s="57">
        <v>209</v>
      </c>
      <c r="M119" s="51">
        <f t="shared" si="8"/>
        <v>0.62951807228915657</v>
      </c>
      <c r="N119"/>
      <c r="O119"/>
      <c r="P119"/>
      <c r="Q119"/>
      <c r="R119"/>
      <c r="S119"/>
      <c r="T119"/>
      <c r="AF119" s="66"/>
      <c r="AG119" s="5"/>
      <c r="AH119" s="5"/>
      <c r="AI119" s="5"/>
      <c r="AJ119" s="5"/>
    </row>
    <row r="120" spans="1:36" x14ac:dyDescent="0.25">
      <c r="A120" s="66"/>
      <c r="B120" s="251" t="s">
        <v>27</v>
      </c>
      <c r="C120" s="252"/>
      <c r="D120" s="252"/>
      <c r="E120" s="252"/>
      <c r="F120" s="252"/>
      <c r="G120" s="252"/>
      <c r="H120" s="253"/>
      <c r="I120" s="57">
        <v>7</v>
      </c>
      <c r="J120" s="57">
        <v>5</v>
      </c>
      <c r="K120" s="57">
        <v>7</v>
      </c>
      <c r="L120" s="57">
        <v>9</v>
      </c>
      <c r="M120" s="52">
        <f t="shared" si="8"/>
        <v>2.710843373493976E-2</v>
      </c>
      <c r="N120"/>
      <c r="O120"/>
      <c r="P120"/>
      <c r="Q120"/>
      <c r="R120"/>
      <c r="S120"/>
      <c r="T120"/>
      <c r="AF120" s="66"/>
      <c r="AG120" s="5"/>
      <c r="AH120" s="5"/>
      <c r="AI120" s="5"/>
      <c r="AJ120" s="5"/>
    </row>
    <row r="121" spans="1:36" x14ac:dyDescent="0.25">
      <c r="A121" s="66"/>
      <c r="B121" s="254" t="s">
        <v>31</v>
      </c>
      <c r="C121" s="255"/>
      <c r="D121" s="255"/>
      <c r="E121" s="255"/>
      <c r="F121" s="255"/>
      <c r="G121" s="255"/>
      <c r="H121" s="256"/>
      <c r="I121" s="15">
        <f>SUM(I116:I120)</f>
        <v>330</v>
      </c>
      <c r="J121" s="15">
        <f>SUM(J116:J120)</f>
        <v>343</v>
      </c>
      <c r="K121" s="15">
        <f>SUM(K116:K120)</f>
        <v>425</v>
      </c>
      <c r="L121" s="143">
        <f>SUM(L116:L120)</f>
        <v>332</v>
      </c>
      <c r="M121" s="142">
        <f t="shared" si="8"/>
        <v>1</v>
      </c>
      <c r="N121"/>
      <c r="O121"/>
      <c r="P121"/>
      <c r="Q121"/>
      <c r="R121"/>
      <c r="S121"/>
      <c r="T121"/>
      <c r="AF121" s="66"/>
      <c r="AG121" s="5"/>
      <c r="AH121" s="5"/>
      <c r="AI121" s="5"/>
      <c r="AJ121" s="5"/>
    </row>
    <row r="122" spans="1:36" x14ac:dyDescent="0.25">
      <c r="A122" s="66"/>
      <c r="B122" s="239" t="s">
        <v>3</v>
      </c>
      <c r="C122" s="240"/>
      <c r="D122" s="240"/>
      <c r="E122" s="240"/>
      <c r="F122" s="240"/>
      <c r="G122" s="240"/>
      <c r="H122" s="241"/>
      <c r="I122" s="15">
        <f>I121+I114+I113</f>
        <v>1159</v>
      </c>
      <c r="J122" s="106">
        <f>J121+J114+J113</f>
        <v>1232</v>
      </c>
      <c r="K122" s="106">
        <f>K121+K114+K113</f>
        <v>1174</v>
      </c>
      <c r="L122" s="143">
        <f>L121+L114+L113</f>
        <v>1173</v>
      </c>
      <c r="M122" s="65"/>
      <c r="N122" s="53"/>
      <c r="O122"/>
      <c r="P122"/>
      <c r="Q122"/>
      <c r="R122"/>
      <c r="S122"/>
      <c r="T122"/>
      <c r="AF122" s="66"/>
      <c r="AG122" s="5"/>
      <c r="AH122" s="5"/>
      <c r="AI122" s="5"/>
      <c r="AJ122" s="5"/>
    </row>
    <row r="123" spans="1:36" ht="18.75" x14ac:dyDescent="0.3">
      <c r="A123" s="66"/>
      <c r="B123" s="38" t="s">
        <v>82</v>
      </c>
      <c r="C123"/>
      <c r="D123"/>
      <c r="E123"/>
      <c r="F123"/>
      <c r="G123"/>
      <c r="H123"/>
      <c r="I123"/>
      <c r="J123"/>
      <c r="K123"/>
      <c r="L123"/>
      <c r="M123" s="97"/>
      <c r="N123"/>
      <c r="O123"/>
      <c r="P123"/>
      <c r="Q123"/>
      <c r="R123"/>
      <c r="S123"/>
      <c r="T123"/>
      <c r="AF123" s="66"/>
      <c r="AG123" s="5"/>
      <c r="AH123" s="5"/>
      <c r="AI123" s="5"/>
      <c r="AJ123" s="5"/>
    </row>
    <row r="124" spans="1:36" x14ac:dyDescent="0.25">
      <c r="A124" s="66"/>
      <c r="B124"/>
      <c r="C124"/>
      <c r="D124"/>
      <c r="E124"/>
      <c r="F124"/>
      <c r="G124"/>
      <c r="H124"/>
      <c r="I124"/>
      <c r="J124"/>
      <c r="K124"/>
      <c r="L124"/>
      <c r="M124"/>
      <c r="N124"/>
      <c r="O124"/>
      <c r="P124"/>
      <c r="Q124"/>
      <c r="R124"/>
      <c r="S124"/>
      <c r="T124"/>
      <c r="AF124" s="66"/>
      <c r="AG124" s="5"/>
      <c r="AH124" s="5"/>
      <c r="AI124" s="5"/>
      <c r="AJ124" s="5"/>
    </row>
    <row r="125" spans="1:36" ht="18.75" x14ac:dyDescent="0.25">
      <c r="A125" s="66"/>
      <c r="B125" s="28"/>
      <c r="C125" s="28" t="s">
        <v>37</v>
      </c>
      <c r="D125" s="29"/>
      <c r="E125" s="29"/>
      <c r="F125" s="29"/>
      <c r="G125" s="29"/>
      <c r="H125" s="29"/>
      <c r="I125" s="29"/>
      <c r="J125" s="29"/>
      <c r="K125" s="29"/>
      <c r="L125" s="29"/>
      <c r="M125" s="29"/>
      <c r="N125" s="29"/>
      <c r="O125" s="29"/>
      <c r="P125" s="29"/>
      <c r="Q125" s="29"/>
      <c r="R125" s="29"/>
      <c r="S125" s="29"/>
      <c r="T125" s="22"/>
      <c r="U125" s="22"/>
      <c r="V125" s="22"/>
      <c r="W125" s="22"/>
      <c r="X125" s="22"/>
      <c r="Y125" s="22"/>
      <c r="Z125" s="22"/>
      <c r="AA125" s="22"/>
      <c r="AB125" s="22"/>
      <c r="AC125" s="22"/>
      <c r="AD125" s="22"/>
      <c r="AE125" s="22"/>
      <c r="AF125" s="66"/>
      <c r="AG125" s="5"/>
      <c r="AH125" s="5"/>
      <c r="AI125" s="5"/>
    </row>
    <row r="126" spans="1:36" x14ac:dyDescent="0.25">
      <c r="A126" s="66"/>
      <c r="B126" s="1"/>
      <c r="C126"/>
      <c r="D126"/>
      <c r="E126"/>
      <c r="F126"/>
      <c r="G126"/>
      <c r="H126"/>
      <c r="I126"/>
      <c r="J126"/>
      <c r="K126"/>
      <c r="L126"/>
      <c r="M126"/>
      <c r="N126"/>
      <c r="O126" s="1"/>
      <c r="P126"/>
      <c r="Q126"/>
      <c r="R126"/>
      <c r="S126"/>
      <c r="AF126" s="66"/>
      <c r="AG126" s="5"/>
      <c r="AH126" s="5"/>
      <c r="AI126" s="5"/>
    </row>
    <row r="127" spans="1:36" x14ac:dyDescent="0.25">
      <c r="A127" s="66"/>
      <c r="B127" s="242" t="s">
        <v>67</v>
      </c>
      <c r="C127" s="243"/>
      <c r="D127" s="243"/>
      <c r="E127" s="243"/>
      <c r="F127" s="243"/>
      <c r="G127" s="243"/>
      <c r="H127" s="244"/>
      <c r="I127" s="233">
        <v>2018</v>
      </c>
      <c r="J127" s="234"/>
      <c r="K127" s="234"/>
      <c r="L127" s="235"/>
      <c r="M127" s="233" t="s">
        <v>1</v>
      </c>
      <c r="N127" s="234"/>
      <c r="O127" s="234"/>
      <c r="P127" s="235"/>
      <c r="Q127" s="233">
        <v>2020</v>
      </c>
      <c r="R127" s="234"/>
      <c r="S127" s="234"/>
      <c r="T127" s="235"/>
      <c r="U127" s="236">
        <v>2021</v>
      </c>
      <c r="V127" s="234"/>
      <c r="W127" s="234"/>
      <c r="X127" s="235"/>
      <c r="Y127" s="237"/>
      <c r="Z127" s="238"/>
      <c r="AA127" s="226"/>
      <c r="AB127" s="231"/>
      <c r="AC127" s="226"/>
      <c r="AD127" s="146"/>
      <c r="AE127" s="136"/>
      <c r="AF127" s="66"/>
      <c r="AG127" s="5"/>
    </row>
    <row r="128" spans="1:36" ht="15" customHeight="1" x14ac:dyDescent="0.25">
      <c r="A128" s="66"/>
      <c r="B128" s="245"/>
      <c r="C128" s="246"/>
      <c r="D128" s="246"/>
      <c r="E128" s="246"/>
      <c r="F128" s="246"/>
      <c r="G128" s="246"/>
      <c r="H128" s="241"/>
      <c r="I128" s="195" t="s">
        <v>22</v>
      </c>
      <c r="J128" s="196" t="s">
        <v>21</v>
      </c>
      <c r="K128" s="196" t="s">
        <v>20</v>
      </c>
      <c r="L128" s="173" t="s">
        <v>19</v>
      </c>
      <c r="M128" s="195" t="s">
        <v>22</v>
      </c>
      <c r="N128" s="196" t="s">
        <v>21</v>
      </c>
      <c r="O128" s="196" t="s">
        <v>20</v>
      </c>
      <c r="P128" s="173" t="s">
        <v>19</v>
      </c>
      <c r="Q128" s="195" t="s">
        <v>22</v>
      </c>
      <c r="R128" s="196" t="s">
        <v>21</v>
      </c>
      <c r="S128" s="196" t="s">
        <v>20</v>
      </c>
      <c r="T128" s="173" t="s">
        <v>19</v>
      </c>
      <c r="U128" s="195" t="s">
        <v>22</v>
      </c>
      <c r="V128" s="196" t="s">
        <v>21</v>
      </c>
      <c r="W128" s="196" t="s">
        <v>20</v>
      </c>
      <c r="X128" s="173" t="s">
        <v>19</v>
      </c>
      <c r="Y128" s="217"/>
      <c r="Z128" s="218"/>
      <c r="AA128" s="218"/>
      <c r="AB128" s="218"/>
      <c r="AC128" s="218"/>
      <c r="AD128" s="107"/>
      <c r="AE128" s="107"/>
      <c r="AF128" s="66"/>
      <c r="AG128" s="5"/>
    </row>
    <row r="129" spans="1:35" ht="15" customHeight="1" x14ac:dyDescent="0.25">
      <c r="A129" s="66"/>
      <c r="B129" s="247" t="s">
        <v>12</v>
      </c>
      <c r="C129" s="248"/>
      <c r="D129" s="248"/>
      <c r="E129" s="248"/>
      <c r="F129" s="248"/>
      <c r="G129" s="248"/>
      <c r="H129" s="249"/>
      <c r="I129" s="190">
        <v>0</v>
      </c>
      <c r="J129" s="148">
        <v>0</v>
      </c>
      <c r="K129" s="148">
        <v>1</v>
      </c>
      <c r="L129" s="148">
        <v>19</v>
      </c>
      <c r="M129" s="147">
        <v>0</v>
      </c>
      <c r="N129" s="148">
        <v>3</v>
      </c>
      <c r="O129" s="148">
        <v>1</v>
      </c>
      <c r="P129" s="148">
        <v>8</v>
      </c>
      <c r="Q129" s="147">
        <v>0</v>
      </c>
      <c r="R129" s="148">
        <v>1</v>
      </c>
      <c r="S129" s="148">
        <v>3</v>
      </c>
      <c r="T129" s="148">
        <v>15</v>
      </c>
      <c r="U129" s="147">
        <v>0</v>
      </c>
      <c r="V129" s="148">
        <v>1</v>
      </c>
      <c r="W129" s="148">
        <v>2</v>
      </c>
      <c r="X129" s="148">
        <v>11</v>
      </c>
      <c r="Y129" s="219"/>
      <c r="Z129" s="220"/>
      <c r="AA129" s="220"/>
      <c r="AB129" s="220"/>
      <c r="AC129" s="220"/>
      <c r="AD129" s="108"/>
      <c r="AE129" s="108"/>
      <c r="AF129" s="66"/>
      <c r="AG129" s="5"/>
    </row>
    <row r="130" spans="1:35" ht="15" customHeight="1" x14ac:dyDescent="0.25">
      <c r="A130" s="66"/>
      <c r="B130" s="247" t="s">
        <v>7</v>
      </c>
      <c r="C130" s="248"/>
      <c r="D130" s="248"/>
      <c r="E130" s="248"/>
      <c r="F130" s="248"/>
      <c r="G130" s="248"/>
      <c r="H130" s="249"/>
      <c r="I130" s="191">
        <v>1</v>
      </c>
      <c r="J130" s="150">
        <v>24</v>
      </c>
      <c r="K130" s="150">
        <v>21</v>
      </c>
      <c r="L130" s="150">
        <v>70</v>
      </c>
      <c r="M130" s="149">
        <v>2</v>
      </c>
      <c r="N130" s="150">
        <v>33</v>
      </c>
      <c r="O130" s="150">
        <v>37</v>
      </c>
      <c r="P130" s="150">
        <v>79</v>
      </c>
      <c r="Q130" s="149">
        <v>1</v>
      </c>
      <c r="R130" s="150">
        <v>17</v>
      </c>
      <c r="S130" s="150">
        <v>25</v>
      </c>
      <c r="T130" s="150">
        <v>69</v>
      </c>
      <c r="U130" s="149">
        <v>0</v>
      </c>
      <c r="V130" s="150">
        <v>33</v>
      </c>
      <c r="W130" s="150">
        <v>21</v>
      </c>
      <c r="X130" s="150">
        <v>68</v>
      </c>
      <c r="Y130" s="219"/>
      <c r="Z130" s="220"/>
      <c r="AA130" s="220"/>
      <c r="AB130" s="220"/>
      <c r="AC130" s="220"/>
      <c r="AD130" s="108"/>
      <c r="AE130" s="108"/>
      <c r="AF130" s="66"/>
      <c r="AG130" s="5"/>
    </row>
    <row r="131" spans="1:35" ht="15" customHeight="1" x14ac:dyDescent="0.25">
      <c r="A131" s="66"/>
      <c r="B131" s="247" t="s">
        <v>92</v>
      </c>
      <c r="C131" s="250"/>
      <c r="D131" s="250"/>
      <c r="E131" s="250"/>
      <c r="F131" s="250"/>
      <c r="G131" s="248"/>
      <c r="H131" s="249"/>
      <c r="I131" s="191">
        <v>1</v>
      </c>
      <c r="J131" s="150">
        <v>31</v>
      </c>
      <c r="K131" s="150">
        <v>36</v>
      </c>
      <c r="L131" s="150">
        <v>161</v>
      </c>
      <c r="M131" s="149">
        <v>2</v>
      </c>
      <c r="N131" s="150">
        <v>37</v>
      </c>
      <c r="O131" s="150">
        <v>30</v>
      </c>
      <c r="P131" s="150">
        <v>161</v>
      </c>
      <c r="Q131" s="149">
        <v>2</v>
      </c>
      <c r="R131" s="150">
        <v>27</v>
      </c>
      <c r="S131" s="150">
        <v>35</v>
      </c>
      <c r="T131" s="150">
        <v>140</v>
      </c>
      <c r="U131" s="149">
        <v>2</v>
      </c>
      <c r="V131" s="150">
        <v>37</v>
      </c>
      <c r="W131" s="150">
        <v>41</v>
      </c>
      <c r="X131" s="150">
        <v>162</v>
      </c>
      <c r="Y131" s="219"/>
      <c r="Z131" s="220"/>
      <c r="AA131" s="220"/>
      <c r="AB131" s="220"/>
      <c r="AC131" s="220"/>
      <c r="AD131" s="108"/>
      <c r="AE131" s="108"/>
      <c r="AF131" s="66"/>
      <c r="AG131" s="5"/>
    </row>
    <row r="132" spans="1:35" ht="15" customHeight="1" x14ac:dyDescent="0.25">
      <c r="A132" s="66"/>
      <c r="B132" s="247" t="s">
        <v>14</v>
      </c>
      <c r="C132" s="248"/>
      <c r="D132" s="248"/>
      <c r="E132" s="248"/>
      <c r="F132" s="248"/>
      <c r="G132" s="248"/>
      <c r="H132" s="249"/>
      <c r="I132" s="191">
        <v>0</v>
      </c>
      <c r="J132" s="150">
        <v>3</v>
      </c>
      <c r="K132" s="150">
        <v>4</v>
      </c>
      <c r="L132" s="150">
        <v>22</v>
      </c>
      <c r="M132" s="149">
        <v>0</v>
      </c>
      <c r="N132" s="150">
        <v>6</v>
      </c>
      <c r="O132" s="150">
        <v>4</v>
      </c>
      <c r="P132" s="150">
        <v>18</v>
      </c>
      <c r="Q132" s="149">
        <v>0</v>
      </c>
      <c r="R132" s="150">
        <v>6</v>
      </c>
      <c r="S132" s="150">
        <v>7</v>
      </c>
      <c r="T132" s="150">
        <v>17</v>
      </c>
      <c r="U132" s="149">
        <v>0</v>
      </c>
      <c r="V132" s="150">
        <v>3</v>
      </c>
      <c r="W132" s="150">
        <v>5</v>
      </c>
      <c r="X132" s="150">
        <v>23</v>
      </c>
      <c r="Y132" s="219"/>
      <c r="Z132" s="220"/>
      <c r="AA132" s="220"/>
      <c r="AB132" s="220"/>
      <c r="AC132" s="220"/>
      <c r="AD132" s="108"/>
      <c r="AE132" s="108"/>
      <c r="AF132" s="66"/>
      <c r="AG132" s="5"/>
    </row>
    <row r="133" spans="1:35" ht="15" customHeight="1" x14ac:dyDescent="0.25">
      <c r="A133" s="66"/>
      <c r="B133" s="247" t="s">
        <v>8</v>
      </c>
      <c r="C133" s="248"/>
      <c r="D133" s="248"/>
      <c r="E133" s="248"/>
      <c r="F133" s="248"/>
      <c r="G133" s="248"/>
      <c r="H133" s="249"/>
      <c r="I133" s="191">
        <v>1</v>
      </c>
      <c r="J133" s="150">
        <v>31</v>
      </c>
      <c r="K133" s="150">
        <v>24</v>
      </c>
      <c r="L133" s="150">
        <v>60</v>
      </c>
      <c r="M133" s="149">
        <v>3</v>
      </c>
      <c r="N133" s="150">
        <v>42</v>
      </c>
      <c r="O133" s="150">
        <v>22</v>
      </c>
      <c r="P133" s="150">
        <v>64</v>
      </c>
      <c r="Q133" s="149">
        <v>1</v>
      </c>
      <c r="R133" s="150">
        <v>16</v>
      </c>
      <c r="S133" s="150">
        <v>15</v>
      </c>
      <c r="T133" s="150">
        <v>53</v>
      </c>
      <c r="U133" s="149">
        <v>0</v>
      </c>
      <c r="V133" s="150">
        <v>19</v>
      </c>
      <c r="W133" s="150">
        <v>12</v>
      </c>
      <c r="X133" s="150">
        <v>38</v>
      </c>
      <c r="Y133" s="219"/>
      <c r="Z133" s="220"/>
      <c r="AA133" s="220"/>
      <c r="AB133" s="220"/>
      <c r="AC133" s="220"/>
      <c r="AD133" s="108"/>
      <c r="AE133" s="108"/>
      <c r="AF133" s="66"/>
      <c r="AG133" s="5"/>
    </row>
    <row r="134" spans="1:35" ht="15" customHeight="1" x14ac:dyDescent="0.25">
      <c r="A134" s="66"/>
      <c r="B134" s="247" t="s">
        <v>13</v>
      </c>
      <c r="C134" s="248"/>
      <c r="D134" s="248"/>
      <c r="E134" s="248"/>
      <c r="F134" s="248"/>
      <c r="G134" s="248"/>
      <c r="H134" s="249"/>
      <c r="I134" s="191">
        <v>0</v>
      </c>
      <c r="J134" s="150">
        <v>9</v>
      </c>
      <c r="K134" s="150">
        <v>4</v>
      </c>
      <c r="L134" s="150">
        <v>29</v>
      </c>
      <c r="M134" s="149">
        <v>1</v>
      </c>
      <c r="N134" s="150">
        <v>8</v>
      </c>
      <c r="O134" s="150">
        <v>6</v>
      </c>
      <c r="P134" s="150">
        <v>39</v>
      </c>
      <c r="Q134" s="149">
        <v>0</v>
      </c>
      <c r="R134" s="150">
        <v>9</v>
      </c>
      <c r="S134" s="150">
        <v>7</v>
      </c>
      <c r="T134" s="150">
        <v>22</v>
      </c>
      <c r="U134" s="149">
        <v>0</v>
      </c>
      <c r="V134" s="150">
        <v>5</v>
      </c>
      <c r="W134" s="150">
        <v>13</v>
      </c>
      <c r="X134" s="150">
        <v>36</v>
      </c>
      <c r="Y134" s="219"/>
      <c r="Z134" s="220"/>
      <c r="AA134" s="220"/>
      <c r="AB134" s="220"/>
      <c r="AC134" s="220"/>
      <c r="AD134" s="108"/>
      <c r="AE134" s="108"/>
      <c r="AF134" s="66"/>
      <c r="AG134" s="5"/>
    </row>
    <row r="135" spans="1:35" ht="15" customHeight="1" x14ac:dyDescent="0.25">
      <c r="A135" s="66"/>
      <c r="B135" s="247" t="s">
        <v>15</v>
      </c>
      <c r="C135" s="250"/>
      <c r="D135" s="250"/>
      <c r="E135" s="250"/>
      <c r="F135" s="250"/>
      <c r="G135" s="248"/>
      <c r="H135" s="249"/>
      <c r="I135" s="191">
        <v>0</v>
      </c>
      <c r="J135" s="150">
        <v>1</v>
      </c>
      <c r="K135" s="150">
        <v>1</v>
      </c>
      <c r="L135" s="150">
        <v>8</v>
      </c>
      <c r="M135" s="149">
        <v>0</v>
      </c>
      <c r="N135" s="150">
        <v>0</v>
      </c>
      <c r="O135" s="150">
        <v>2</v>
      </c>
      <c r="P135" s="150">
        <v>15</v>
      </c>
      <c r="Q135" s="149">
        <v>0</v>
      </c>
      <c r="R135" s="150">
        <v>0</v>
      </c>
      <c r="S135" s="150">
        <v>2</v>
      </c>
      <c r="T135" s="150">
        <v>15</v>
      </c>
      <c r="U135" s="149">
        <v>0</v>
      </c>
      <c r="V135" s="150">
        <v>1</v>
      </c>
      <c r="W135" s="150">
        <v>0</v>
      </c>
      <c r="X135" s="150">
        <v>16</v>
      </c>
      <c r="Y135" s="219"/>
      <c r="Z135" s="220"/>
      <c r="AA135" s="220"/>
      <c r="AB135" s="220"/>
      <c r="AC135" s="220"/>
      <c r="AD135" s="108"/>
      <c r="AE135" s="108"/>
      <c r="AF135" s="66"/>
      <c r="AG135" s="5"/>
    </row>
    <row r="136" spans="1:35" ht="15" customHeight="1" x14ac:dyDescent="0.25">
      <c r="A136" s="66"/>
      <c r="B136" s="247" t="s">
        <v>11</v>
      </c>
      <c r="C136" s="248"/>
      <c r="D136" s="248"/>
      <c r="E136" s="248"/>
      <c r="F136" s="248"/>
      <c r="G136" s="248"/>
      <c r="H136" s="249"/>
      <c r="I136" s="191">
        <v>0</v>
      </c>
      <c r="J136" s="150">
        <v>0</v>
      </c>
      <c r="K136" s="150">
        <v>2</v>
      </c>
      <c r="L136" s="150">
        <v>47</v>
      </c>
      <c r="M136" s="149">
        <v>0</v>
      </c>
      <c r="N136" s="150">
        <v>5</v>
      </c>
      <c r="O136" s="150">
        <v>3</v>
      </c>
      <c r="P136" s="150">
        <v>53</v>
      </c>
      <c r="Q136" s="149">
        <v>0</v>
      </c>
      <c r="R136" s="150">
        <v>1</v>
      </c>
      <c r="S136" s="150">
        <v>5</v>
      </c>
      <c r="T136" s="150">
        <v>34</v>
      </c>
      <c r="U136" s="149">
        <v>1</v>
      </c>
      <c r="V136" s="150">
        <v>1</v>
      </c>
      <c r="W136" s="150">
        <v>7</v>
      </c>
      <c r="X136" s="150">
        <v>39</v>
      </c>
      <c r="Y136" s="219"/>
      <c r="Z136" s="220"/>
      <c r="AA136" s="220"/>
      <c r="AB136" s="220"/>
      <c r="AC136" s="220"/>
      <c r="AD136" s="108"/>
      <c r="AE136" s="108"/>
      <c r="AF136" s="66"/>
      <c r="AG136" s="5"/>
    </row>
    <row r="137" spans="1:35" ht="15" customHeight="1" x14ac:dyDescent="0.25">
      <c r="A137" s="66"/>
      <c r="B137" s="247" t="s">
        <v>75</v>
      </c>
      <c r="C137" s="250"/>
      <c r="D137" s="250"/>
      <c r="E137" s="250"/>
      <c r="F137" s="250"/>
      <c r="G137" s="248"/>
      <c r="H137" s="249"/>
      <c r="I137" s="191">
        <v>0</v>
      </c>
      <c r="J137" s="150">
        <v>14</v>
      </c>
      <c r="K137" s="150">
        <v>11</v>
      </c>
      <c r="L137" s="150">
        <v>93</v>
      </c>
      <c r="M137" s="149">
        <v>0</v>
      </c>
      <c r="N137" s="150">
        <v>11</v>
      </c>
      <c r="O137" s="150">
        <v>18</v>
      </c>
      <c r="P137" s="150">
        <v>78</v>
      </c>
      <c r="Q137" s="149">
        <v>1</v>
      </c>
      <c r="R137" s="150">
        <v>7</v>
      </c>
      <c r="S137" s="150">
        <v>15</v>
      </c>
      <c r="T137" s="150">
        <v>78</v>
      </c>
      <c r="U137" s="149">
        <v>1</v>
      </c>
      <c r="V137" s="150">
        <v>9</v>
      </c>
      <c r="W137" s="150">
        <v>19</v>
      </c>
      <c r="X137" s="150">
        <v>101</v>
      </c>
      <c r="Y137" s="219"/>
      <c r="Z137" s="220"/>
      <c r="AA137" s="220"/>
      <c r="AB137" s="220"/>
      <c r="AC137" s="220"/>
      <c r="AD137" s="108"/>
      <c r="AE137" s="108"/>
      <c r="AF137" s="66"/>
      <c r="AG137" s="5"/>
    </row>
    <row r="138" spans="1:35" s="95" customFormat="1" ht="15" customHeight="1" x14ac:dyDescent="0.25">
      <c r="A138" s="93"/>
      <c r="B138" s="247" t="s">
        <v>10</v>
      </c>
      <c r="C138" s="250"/>
      <c r="D138" s="250"/>
      <c r="E138" s="250"/>
      <c r="F138" s="250"/>
      <c r="G138" s="248"/>
      <c r="H138" s="249"/>
      <c r="I138" s="192">
        <v>1</v>
      </c>
      <c r="J138" s="152">
        <v>10</v>
      </c>
      <c r="K138" s="152">
        <v>6</v>
      </c>
      <c r="L138" s="152">
        <v>44</v>
      </c>
      <c r="M138" s="151">
        <v>0</v>
      </c>
      <c r="N138" s="152">
        <v>8</v>
      </c>
      <c r="O138" s="152">
        <v>7</v>
      </c>
      <c r="P138" s="152">
        <v>48</v>
      </c>
      <c r="Q138" s="151">
        <v>0</v>
      </c>
      <c r="R138" s="152">
        <v>6</v>
      </c>
      <c r="S138" s="152">
        <v>5</v>
      </c>
      <c r="T138" s="152">
        <v>49</v>
      </c>
      <c r="U138" s="151">
        <v>1</v>
      </c>
      <c r="V138" s="152">
        <v>6</v>
      </c>
      <c r="W138" s="152">
        <v>15</v>
      </c>
      <c r="X138" s="152">
        <v>47</v>
      </c>
      <c r="Y138" s="221"/>
      <c r="Z138" s="222"/>
      <c r="AA138" s="222"/>
      <c r="AB138" s="222"/>
      <c r="AC138" s="222"/>
      <c r="AD138" s="109"/>
      <c r="AE138" s="109"/>
      <c r="AF138" s="66"/>
      <c r="AG138" s="94"/>
    </row>
    <row r="139" spans="1:35" ht="15" customHeight="1" x14ac:dyDescent="0.25">
      <c r="A139" s="66"/>
      <c r="B139" s="247" t="s">
        <v>17</v>
      </c>
      <c r="C139" s="250"/>
      <c r="D139" s="250"/>
      <c r="E139" s="250"/>
      <c r="F139" s="250"/>
      <c r="G139" s="248"/>
      <c r="H139" s="249"/>
      <c r="I139" s="191">
        <v>0</v>
      </c>
      <c r="J139" s="150">
        <v>9</v>
      </c>
      <c r="K139" s="150">
        <v>8</v>
      </c>
      <c r="L139" s="150">
        <v>21</v>
      </c>
      <c r="M139" s="149">
        <v>0</v>
      </c>
      <c r="N139" s="150">
        <v>8</v>
      </c>
      <c r="O139" s="150">
        <v>3</v>
      </c>
      <c r="P139" s="150">
        <v>24</v>
      </c>
      <c r="Q139" s="149">
        <v>0</v>
      </c>
      <c r="R139" s="150">
        <v>5</v>
      </c>
      <c r="S139" s="150">
        <v>8</v>
      </c>
      <c r="T139" s="150">
        <v>28</v>
      </c>
      <c r="U139" s="149">
        <v>1</v>
      </c>
      <c r="V139" s="150">
        <v>3</v>
      </c>
      <c r="W139" s="150">
        <v>10</v>
      </c>
      <c r="X139" s="150">
        <v>29</v>
      </c>
      <c r="Y139" s="219"/>
      <c r="Z139" s="220"/>
      <c r="AA139" s="220"/>
      <c r="AB139" s="220"/>
      <c r="AC139" s="220"/>
      <c r="AD139" s="108"/>
      <c r="AE139" s="108"/>
      <c r="AF139" s="66"/>
      <c r="AG139" s="5"/>
    </row>
    <row r="140" spans="1:35" ht="15" customHeight="1" x14ac:dyDescent="0.25">
      <c r="A140" s="66"/>
      <c r="B140" s="247" t="s">
        <v>16</v>
      </c>
      <c r="C140" s="248"/>
      <c r="D140" s="248"/>
      <c r="E140" s="248"/>
      <c r="F140" s="248"/>
      <c r="G140" s="248"/>
      <c r="H140" s="249"/>
      <c r="I140" s="191">
        <v>0</v>
      </c>
      <c r="J140" s="150">
        <v>0</v>
      </c>
      <c r="K140" s="150">
        <v>1</v>
      </c>
      <c r="L140" s="150">
        <v>0</v>
      </c>
      <c r="M140" s="149">
        <v>0</v>
      </c>
      <c r="N140" s="150">
        <v>0</v>
      </c>
      <c r="O140" s="150">
        <v>0</v>
      </c>
      <c r="P140" s="150">
        <v>0</v>
      </c>
      <c r="Q140" s="149">
        <v>0</v>
      </c>
      <c r="R140" s="150">
        <v>0</v>
      </c>
      <c r="S140" s="150">
        <v>0</v>
      </c>
      <c r="T140" s="150">
        <v>2</v>
      </c>
      <c r="U140" s="149">
        <v>0</v>
      </c>
      <c r="V140" s="150">
        <v>0</v>
      </c>
      <c r="W140" s="150">
        <v>0</v>
      </c>
      <c r="X140" s="150">
        <v>2</v>
      </c>
      <c r="Y140" s="219"/>
      <c r="Z140" s="220"/>
      <c r="AA140" s="220"/>
      <c r="AB140" s="220"/>
      <c r="AC140" s="220"/>
      <c r="AD140" s="108"/>
      <c r="AE140" s="108"/>
      <c r="AF140" s="66"/>
      <c r="AG140" s="5"/>
    </row>
    <row r="141" spans="1:35" ht="15" customHeight="1" x14ac:dyDescent="0.25">
      <c r="A141" s="66"/>
      <c r="B141" s="247" t="s">
        <v>9</v>
      </c>
      <c r="C141" s="248"/>
      <c r="D141" s="248"/>
      <c r="E141" s="248"/>
      <c r="F141" s="248"/>
      <c r="G141" s="248"/>
      <c r="H141" s="249"/>
      <c r="I141" s="193">
        <v>0</v>
      </c>
      <c r="J141" s="154">
        <v>11</v>
      </c>
      <c r="K141" s="154">
        <v>34</v>
      </c>
      <c r="L141" s="154">
        <v>285</v>
      </c>
      <c r="M141" s="153">
        <v>0</v>
      </c>
      <c r="N141" s="154">
        <v>11</v>
      </c>
      <c r="O141" s="154">
        <v>29</v>
      </c>
      <c r="P141" s="154">
        <v>303</v>
      </c>
      <c r="Q141" s="153">
        <v>2</v>
      </c>
      <c r="R141" s="154">
        <v>8</v>
      </c>
      <c r="S141" s="154">
        <v>30</v>
      </c>
      <c r="T141" s="154">
        <v>385</v>
      </c>
      <c r="U141" s="153">
        <v>1</v>
      </c>
      <c r="V141" s="154">
        <v>5</v>
      </c>
      <c r="W141" s="154">
        <v>17</v>
      </c>
      <c r="X141" s="154">
        <v>309</v>
      </c>
      <c r="Y141" s="219"/>
      <c r="Z141" s="220"/>
      <c r="AA141" s="220"/>
      <c r="AB141" s="220"/>
      <c r="AC141" s="220"/>
      <c r="AD141" s="108"/>
      <c r="AE141" s="108"/>
      <c r="AF141" s="66"/>
      <c r="AG141" s="5"/>
    </row>
    <row r="142" spans="1:35" ht="15" customHeight="1" x14ac:dyDescent="0.25">
      <c r="A142" s="66"/>
      <c r="B142" s="254" t="s">
        <v>3</v>
      </c>
      <c r="C142" s="255"/>
      <c r="D142" s="255"/>
      <c r="E142" s="255"/>
      <c r="F142" s="255"/>
      <c r="G142" s="255"/>
      <c r="H142" s="256"/>
      <c r="I142" s="194">
        <f t="shared" ref="I142:X142" si="9">SUM(I129:I141)</f>
        <v>4</v>
      </c>
      <c r="J142" s="178">
        <f t="shared" si="9"/>
        <v>143</v>
      </c>
      <c r="K142" s="178">
        <f t="shared" si="9"/>
        <v>153</v>
      </c>
      <c r="L142" s="179">
        <f t="shared" si="9"/>
        <v>859</v>
      </c>
      <c r="M142" s="177">
        <f t="shared" si="9"/>
        <v>8</v>
      </c>
      <c r="N142" s="178">
        <f t="shared" si="9"/>
        <v>172</v>
      </c>
      <c r="O142" s="178">
        <f t="shared" si="9"/>
        <v>162</v>
      </c>
      <c r="P142" s="179">
        <f t="shared" si="9"/>
        <v>890</v>
      </c>
      <c r="Q142" s="177">
        <f t="shared" si="9"/>
        <v>7</v>
      </c>
      <c r="R142" s="178">
        <f t="shared" si="9"/>
        <v>103</v>
      </c>
      <c r="S142" s="178">
        <f t="shared" si="9"/>
        <v>157</v>
      </c>
      <c r="T142" s="179">
        <f t="shared" si="9"/>
        <v>907</v>
      </c>
      <c r="U142" s="174">
        <f t="shared" si="9"/>
        <v>7</v>
      </c>
      <c r="V142" s="175">
        <f t="shared" si="9"/>
        <v>123</v>
      </c>
      <c r="W142" s="175">
        <f t="shared" si="9"/>
        <v>162</v>
      </c>
      <c r="X142" s="176">
        <f t="shared" si="9"/>
        <v>881</v>
      </c>
      <c r="Y142" s="223"/>
      <c r="Z142" s="224"/>
      <c r="AA142" s="224"/>
      <c r="AB142" s="224"/>
      <c r="AC142" s="224"/>
      <c r="AD142" s="110"/>
      <c r="AE142" s="110"/>
      <c r="AF142" s="66"/>
      <c r="AG142" s="5"/>
    </row>
    <row r="143" spans="1:35" ht="24" customHeight="1" x14ac:dyDescent="0.25">
      <c r="A143" s="66"/>
      <c r="B143" s="66"/>
      <c r="C143" s="66"/>
      <c r="D143" s="66"/>
      <c r="E143" s="66"/>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5"/>
      <c r="AH143" s="5"/>
      <c r="AI143" s="5"/>
    </row>
    <row r="144" spans="1:35" s="23" customFormat="1" ht="20.100000000000001" customHeight="1" x14ac:dyDescent="0.25">
      <c r="A144" s="26"/>
      <c r="B144" s="5"/>
      <c r="C144" s="5"/>
      <c r="D144" s="5"/>
      <c r="E144" s="5"/>
      <c r="F144" s="5"/>
      <c r="G144" s="5"/>
      <c r="H144" s="5"/>
      <c r="I144" s="5"/>
      <c r="J144" s="5"/>
      <c r="K144" s="5"/>
      <c r="L144" s="5"/>
      <c r="M144" s="5"/>
      <c r="N144" s="26"/>
      <c r="O144" s="26"/>
      <c r="P144" s="26"/>
      <c r="Q144" s="26"/>
      <c r="R144" s="26"/>
      <c r="S144" s="26"/>
      <c r="T144" s="26"/>
      <c r="U144" s="26"/>
      <c r="V144" s="26"/>
      <c r="W144" s="26"/>
      <c r="X144" s="26"/>
      <c r="Y144" s="26"/>
      <c r="Z144" s="26"/>
      <c r="AA144" s="26"/>
      <c r="AB144" s="26"/>
      <c r="AC144" s="26"/>
      <c r="AD144" s="26"/>
      <c r="AE144" s="26"/>
      <c r="AF144" s="26"/>
    </row>
    <row r="145" spans="2:16" x14ac:dyDescent="0.25">
      <c r="B145" s="73"/>
      <c r="C145" s="73"/>
      <c r="D145" s="73"/>
      <c r="E145" s="73"/>
      <c r="F145" s="73"/>
      <c r="G145" s="73"/>
      <c r="H145" s="73"/>
      <c r="I145" s="73"/>
      <c r="J145" s="73"/>
      <c r="K145" s="73"/>
      <c r="L145" s="73"/>
      <c r="M145" s="73"/>
      <c r="N145" s="72"/>
      <c r="O145" s="72"/>
      <c r="P145" s="72"/>
    </row>
    <row r="154" spans="2:16" x14ac:dyDescent="0.25">
      <c r="N154" s="72"/>
      <c r="O154" s="72"/>
      <c r="P154" s="72"/>
    </row>
    <row r="155" spans="2:16" x14ac:dyDescent="0.25">
      <c r="N155" s="72"/>
      <c r="O155" s="72"/>
      <c r="P155" s="72"/>
    </row>
    <row r="156" spans="2:16" x14ac:dyDescent="0.25">
      <c r="N156" s="72"/>
      <c r="O156" s="72"/>
      <c r="P156" s="72"/>
    </row>
    <row r="158" spans="2:16" x14ac:dyDescent="0.25">
      <c r="N158" s="73"/>
      <c r="O158" s="73"/>
    </row>
  </sheetData>
  <mergeCells count="70">
    <mergeCell ref="AE19:AE21"/>
    <mergeCell ref="AD19:AD21"/>
    <mergeCell ref="B140:H140"/>
    <mergeCell ref="B141:H141"/>
    <mergeCell ref="B142:H142"/>
    <mergeCell ref="J20:J21"/>
    <mergeCell ref="H20:H21"/>
    <mergeCell ref="I20:I21"/>
    <mergeCell ref="B135:H135"/>
    <mergeCell ref="B136:H136"/>
    <mergeCell ref="B137:H137"/>
    <mergeCell ref="B138:H138"/>
    <mergeCell ref="B139:H139"/>
    <mergeCell ref="B31:G31"/>
    <mergeCell ref="B32:G32"/>
    <mergeCell ref="B132:H132"/>
    <mergeCell ref="B133:H133"/>
    <mergeCell ref="B134:H134"/>
    <mergeCell ref="B26:G26"/>
    <mergeCell ref="B27:G27"/>
    <mergeCell ref="B28:G28"/>
    <mergeCell ref="B29:G29"/>
    <mergeCell ref="B30:G30"/>
    <mergeCell ref="B108:H108"/>
    <mergeCell ref="B109:H109"/>
    <mergeCell ref="B110:H110"/>
    <mergeCell ref="B111:H111"/>
    <mergeCell ref="B33:G33"/>
    <mergeCell ref="B34:G34"/>
    <mergeCell ref="B35:G35"/>
    <mergeCell ref="B99:H99"/>
    <mergeCell ref="B100:H100"/>
    <mergeCell ref="B19:G21"/>
    <mergeCell ref="B22:G22"/>
    <mergeCell ref="B23:G23"/>
    <mergeCell ref="B24:G24"/>
    <mergeCell ref="B25:G25"/>
    <mergeCell ref="M20:X20"/>
    <mergeCell ref="K20:K21"/>
    <mergeCell ref="L20:L21"/>
    <mergeCell ref="H19:AC19"/>
    <mergeCell ref="Y20:AC20"/>
    <mergeCell ref="B101:H101"/>
    <mergeCell ref="B102:H102"/>
    <mergeCell ref="B107:H107"/>
    <mergeCell ref="B94:H94"/>
    <mergeCell ref="B95:H95"/>
    <mergeCell ref="B96:H96"/>
    <mergeCell ref="B97:H97"/>
    <mergeCell ref="B98:H98"/>
    <mergeCell ref="B112:H112"/>
    <mergeCell ref="B113:H113"/>
    <mergeCell ref="B114:H114"/>
    <mergeCell ref="B115:H115"/>
    <mergeCell ref="B116:H116"/>
    <mergeCell ref="B117:H117"/>
    <mergeCell ref="B118:H118"/>
    <mergeCell ref="B119:H119"/>
    <mergeCell ref="B120:H120"/>
    <mergeCell ref="B121:H121"/>
    <mergeCell ref="B122:H122"/>
    <mergeCell ref="B127:H128"/>
    <mergeCell ref="B129:H129"/>
    <mergeCell ref="B130:H130"/>
    <mergeCell ref="B131:H131"/>
    <mergeCell ref="I127:L127"/>
    <mergeCell ref="M127:P127"/>
    <mergeCell ref="Q127:T127"/>
    <mergeCell ref="U127:X127"/>
    <mergeCell ref="Y127:Z127"/>
  </mergeCells>
  <pageMargins left="0.7" right="0.7" top="0.75" bottom="0.75" header="0.3" footer="0.3"/>
  <pageSetup paperSize="9" scale="2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83"/>
  <sheetViews>
    <sheetView showGridLines="0" topLeftCell="A16" zoomScale="80" zoomScaleNormal="80" workbookViewId="0">
      <selection activeCell="B18" sqref="B18"/>
    </sheetView>
  </sheetViews>
  <sheetFormatPr baseColWidth="10" defaultColWidth="9.140625" defaultRowHeight="15" x14ac:dyDescent="0.25"/>
  <cols>
    <col min="1" max="1" width="6.7109375" customWidth="1"/>
    <col min="2" max="29" width="9.7109375" customWidth="1"/>
    <col min="30" max="30" width="12.28515625" customWidth="1"/>
    <col min="31" max="31" width="11" customWidth="1"/>
    <col min="32" max="32" width="6.7109375" customWidth="1"/>
  </cols>
  <sheetData>
    <row r="1" spans="1:32" ht="24" customHeight="1" x14ac:dyDescent="0.25">
      <c r="A1" s="112"/>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2"/>
      <c r="AC1" s="112"/>
      <c r="AD1" s="112"/>
      <c r="AE1" s="112"/>
      <c r="AF1" s="112"/>
    </row>
    <row r="2" spans="1:32" x14ac:dyDescent="0.25">
      <c r="A2" s="66"/>
      <c r="B2" s="5"/>
      <c r="C2" s="5"/>
      <c r="D2" s="5"/>
      <c r="E2" s="5"/>
      <c r="F2" s="5"/>
      <c r="G2" s="5"/>
      <c r="H2" s="5"/>
      <c r="I2" s="5"/>
      <c r="J2" s="5"/>
      <c r="K2" s="5"/>
      <c r="L2" s="5"/>
      <c r="M2" s="5"/>
      <c r="N2" s="5"/>
      <c r="O2" s="5"/>
      <c r="P2" s="5"/>
      <c r="Q2" s="5"/>
      <c r="R2" s="5"/>
      <c r="S2" s="5"/>
      <c r="T2" s="5"/>
      <c r="U2" s="5"/>
      <c r="V2" s="5"/>
      <c r="W2" s="5"/>
      <c r="AF2" s="112"/>
    </row>
    <row r="3" spans="1:32" x14ac:dyDescent="0.25">
      <c r="A3" s="66"/>
      <c r="B3" s="5"/>
      <c r="C3" s="5"/>
      <c r="D3" s="5"/>
      <c r="E3" s="5"/>
      <c r="F3" s="5"/>
      <c r="G3" s="5"/>
      <c r="H3" s="5"/>
      <c r="I3" s="5"/>
      <c r="J3" s="5"/>
      <c r="K3" s="5"/>
      <c r="L3" s="5"/>
      <c r="M3" s="5"/>
      <c r="N3" s="5"/>
      <c r="O3" s="5"/>
      <c r="P3" s="5"/>
      <c r="Q3" s="5"/>
      <c r="R3" s="5"/>
      <c r="S3" s="5"/>
      <c r="T3" s="5"/>
      <c r="U3" s="5"/>
      <c r="V3" s="5"/>
      <c r="W3" s="5"/>
      <c r="AF3" s="112"/>
    </row>
    <row r="4" spans="1:32" x14ac:dyDescent="0.25">
      <c r="A4" s="66"/>
      <c r="B4" s="5"/>
      <c r="C4" s="5"/>
      <c r="D4" s="5"/>
      <c r="E4" s="5"/>
      <c r="F4" s="5"/>
      <c r="G4" s="5"/>
      <c r="H4" s="5"/>
      <c r="I4" s="5"/>
      <c r="J4" s="5"/>
      <c r="K4" s="5"/>
      <c r="L4" s="5"/>
      <c r="M4" s="5"/>
      <c r="N4" s="5"/>
      <c r="O4" s="5"/>
      <c r="P4" s="5"/>
      <c r="Q4" s="5"/>
      <c r="R4" s="5"/>
      <c r="S4" s="5"/>
      <c r="T4" s="5"/>
      <c r="U4" s="5"/>
      <c r="V4" s="5"/>
      <c r="W4" s="5"/>
      <c r="AF4" s="112"/>
    </row>
    <row r="5" spans="1:32" x14ac:dyDescent="0.25">
      <c r="A5" s="66"/>
      <c r="B5" s="5"/>
      <c r="C5" s="5"/>
      <c r="D5" s="5"/>
      <c r="E5" s="5"/>
      <c r="F5" s="5"/>
      <c r="G5" s="5"/>
      <c r="H5" s="5"/>
      <c r="I5" s="5"/>
      <c r="J5" s="5"/>
      <c r="K5" s="5"/>
      <c r="L5" s="5"/>
      <c r="M5" s="5"/>
      <c r="N5" s="5"/>
      <c r="O5" s="5"/>
      <c r="P5" s="5"/>
      <c r="Q5" s="5"/>
      <c r="R5" s="5"/>
      <c r="S5" s="5"/>
      <c r="T5" s="5"/>
      <c r="U5" s="5"/>
      <c r="V5" s="5"/>
      <c r="W5" s="5"/>
      <c r="AF5" s="112"/>
    </row>
    <row r="6" spans="1:32" x14ac:dyDescent="0.25">
      <c r="A6" s="66"/>
      <c r="B6" s="5"/>
      <c r="C6" s="5"/>
      <c r="D6" s="5"/>
      <c r="E6" s="5"/>
      <c r="F6" s="5"/>
      <c r="G6" s="5"/>
      <c r="H6" s="5"/>
      <c r="I6" s="5"/>
      <c r="J6" s="5"/>
      <c r="K6" s="5"/>
      <c r="L6" s="5"/>
      <c r="M6" s="5"/>
      <c r="N6" s="5"/>
      <c r="O6" s="5"/>
      <c r="P6" s="5"/>
      <c r="Q6" s="5"/>
      <c r="R6" s="5"/>
      <c r="S6" s="5"/>
      <c r="T6" s="5"/>
      <c r="U6" s="5"/>
      <c r="V6" s="5"/>
      <c r="W6" s="5"/>
      <c r="AF6" s="112"/>
    </row>
    <row r="7" spans="1:32" x14ac:dyDescent="0.25">
      <c r="A7" s="66"/>
      <c r="B7" s="5"/>
      <c r="C7" s="5"/>
      <c r="D7" s="5"/>
      <c r="E7" s="5"/>
      <c r="F7" s="5"/>
      <c r="G7" s="5"/>
      <c r="H7" s="5"/>
      <c r="I7" s="5"/>
      <c r="J7" s="5"/>
      <c r="K7" s="5"/>
      <c r="L7" s="5"/>
      <c r="M7" s="5"/>
      <c r="N7" s="5"/>
      <c r="O7" s="5"/>
      <c r="P7" s="5"/>
      <c r="Q7" s="5"/>
      <c r="R7" s="5"/>
      <c r="S7" s="5"/>
      <c r="T7" s="5"/>
      <c r="U7" s="5"/>
      <c r="V7" s="5"/>
      <c r="W7" s="5"/>
      <c r="AF7" s="112"/>
    </row>
    <row r="8" spans="1:32" x14ac:dyDescent="0.25">
      <c r="A8" s="66"/>
      <c r="B8" s="5"/>
      <c r="C8" s="5"/>
      <c r="D8" s="5"/>
      <c r="E8" s="5"/>
      <c r="F8" s="5"/>
      <c r="G8" s="5"/>
      <c r="H8" s="5"/>
      <c r="I8" s="5"/>
      <c r="J8" s="5"/>
      <c r="K8" s="5"/>
      <c r="L8" s="5"/>
      <c r="M8" s="5"/>
      <c r="N8" s="5"/>
      <c r="O8" s="5"/>
      <c r="P8" s="5"/>
      <c r="Q8" s="5"/>
      <c r="R8" s="5"/>
      <c r="S8" s="5"/>
      <c r="T8" s="5"/>
      <c r="U8" s="5"/>
      <c r="V8" s="5"/>
      <c r="W8" s="5"/>
      <c r="AF8" s="112"/>
    </row>
    <row r="9" spans="1:32" x14ac:dyDescent="0.25">
      <c r="A9" s="66"/>
      <c r="B9" s="5"/>
      <c r="C9" s="5"/>
      <c r="D9" s="5"/>
      <c r="E9" s="5"/>
      <c r="F9" s="5"/>
      <c r="G9" s="5"/>
      <c r="H9" s="5"/>
      <c r="I9" s="5"/>
      <c r="J9" s="5"/>
      <c r="K9" s="5"/>
      <c r="L9" s="5"/>
      <c r="M9" s="5"/>
      <c r="N9" s="5"/>
      <c r="O9" s="5"/>
      <c r="P9" s="5"/>
      <c r="Q9" s="5"/>
      <c r="R9" s="5"/>
      <c r="S9" s="5"/>
      <c r="T9" s="5"/>
      <c r="U9" s="5"/>
      <c r="V9" s="5"/>
      <c r="W9" s="5"/>
      <c r="AF9" s="112"/>
    </row>
    <row r="10" spans="1:32" x14ac:dyDescent="0.25">
      <c r="A10" s="66"/>
      <c r="B10" s="5"/>
      <c r="C10" s="5"/>
      <c r="D10" s="5"/>
      <c r="E10" s="5"/>
      <c r="F10" s="5"/>
      <c r="G10" s="5"/>
      <c r="H10" s="5"/>
      <c r="I10" s="5"/>
      <c r="J10" s="5"/>
      <c r="K10" s="5"/>
      <c r="L10" s="5"/>
      <c r="M10" s="5"/>
      <c r="N10" s="5"/>
      <c r="O10" s="5"/>
      <c r="P10" s="5"/>
      <c r="Q10" s="5"/>
      <c r="R10" s="5"/>
      <c r="S10" s="5"/>
      <c r="T10" s="5"/>
      <c r="U10" s="5"/>
      <c r="V10" s="5"/>
      <c r="W10" s="5"/>
      <c r="AF10" s="112"/>
    </row>
    <row r="11" spans="1:32" x14ac:dyDescent="0.25">
      <c r="A11" s="66"/>
      <c r="B11" s="5"/>
      <c r="C11" s="5"/>
      <c r="D11" s="5"/>
      <c r="E11" s="5"/>
      <c r="F11" s="5"/>
      <c r="G11" s="5"/>
      <c r="H11" s="5"/>
      <c r="I11" s="5"/>
      <c r="J11" s="5"/>
      <c r="K11" s="5"/>
      <c r="L11" s="5"/>
      <c r="M11" s="5"/>
      <c r="N11" s="5"/>
      <c r="O11" s="5"/>
      <c r="P11" s="5"/>
      <c r="Q11" s="5"/>
      <c r="R11" s="5"/>
      <c r="S11" s="5"/>
      <c r="T11" s="5"/>
      <c r="U11" s="5"/>
      <c r="V11" s="5"/>
      <c r="W11" s="5"/>
      <c r="AF11" s="112"/>
    </row>
    <row r="12" spans="1:32" x14ac:dyDescent="0.25">
      <c r="A12" s="66"/>
      <c r="B12" s="5"/>
      <c r="C12" s="5"/>
      <c r="D12" s="5"/>
      <c r="E12" s="5"/>
      <c r="F12" s="5"/>
      <c r="G12" s="5"/>
      <c r="H12" s="5"/>
      <c r="I12" s="5"/>
      <c r="J12" s="5"/>
      <c r="K12" s="5"/>
      <c r="L12" s="5"/>
      <c r="M12" s="5"/>
      <c r="N12" s="5"/>
      <c r="O12" s="5"/>
      <c r="P12" s="5"/>
      <c r="Q12" s="5"/>
      <c r="R12" s="5"/>
      <c r="S12" s="5"/>
      <c r="T12" s="5"/>
      <c r="U12" s="5"/>
      <c r="V12" s="5"/>
      <c r="W12" s="5"/>
      <c r="AF12" s="112"/>
    </row>
    <row r="13" spans="1:32" x14ac:dyDescent="0.25">
      <c r="A13" s="66"/>
      <c r="B13" s="5"/>
      <c r="C13" s="5"/>
      <c r="D13" s="5"/>
      <c r="E13" s="5"/>
      <c r="F13" s="5"/>
      <c r="G13" s="5"/>
      <c r="H13" s="5"/>
      <c r="I13" s="5"/>
      <c r="J13" s="5"/>
      <c r="K13" s="5"/>
      <c r="L13" s="5"/>
      <c r="M13" s="5"/>
      <c r="N13" s="5"/>
      <c r="O13" s="5"/>
      <c r="P13" s="5"/>
      <c r="Q13" s="5"/>
      <c r="R13" s="5"/>
      <c r="S13" s="5"/>
      <c r="T13" s="5"/>
      <c r="U13" s="5"/>
      <c r="V13" s="5"/>
      <c r="W13" s="5"/>
      <c r="AF13" s="112"/>
    </row>
    <row r="14" spans="1:32" x14ac:dyDescent="0.25">
      <c r="A14" s="66"/>
      <c r="B14" s="5"/>
      <c r="C14" s="5"/>
      <c r="D14" s="5"/>
      <c r="E14" s="5"/>
      <c r="F14" s="5"/>
      <c r="G14" s="5"/>
      <c r="H14" s="5"/>
      <c r="I14" s="5"/>
      <c r="J14" s="5"/>
      <c r="K14" s="5"/>
      <c r="L14" s="5"/>
      <c r="M14" s="5"/>
      <c r="N14" s="5"/>
      <c r="O14" s="5"/>
      <c r="P14" s="5"/>
      <c r="Q14" s="5"/>
      <c r="R14" s="5"/>
      <c r="S14" s="5"/>
      <c r="T14" s="5"/>
      <c r="U14" s="5"/>
      <c r="V14" s="5"/>
      <c r="W14" s="5"/>
      <c r="AF14" s="112"/>
    </row>
    <row r="15" spans="1:32" x14ac:dyDescent="0.25">
      <c r="A15" s="66"/>
      <c r="B15" s="5"/>
      <c r="C15" s="5"/>
      <c r="D15" s="5"/>
      <c r="E15" s="5"/>
      <c r="F15" s="5"/>
      <c r="G15" s="5"/>
      <c r="H15" s="5"/>
      <c r="I15" s="5"/>
      <c r="J15" s="5"/>
      <c r="K15" s="5"/>
      <c r="L15" s="5"/>
      <c r="M15" s="5"/>
      <c r="N15" s="5"/>
      <c r="O15" s="5"/>
      <c r="P15" s="5"/>
      <c r="Q15" s="5"/>
      <c r="R15" s="5"/>
      <c r="S15" s="5"/>
      <c r="T15" s="5"/>
      <c r="U15" s="5"/>
      <c r="V15" s="5"/>
      <c r="W15" s="5"/>
      <c r="AF15" s="112"/>
    </row>
    <row r="16" spans="1:32" x14ac:dyDescent="0.25">
      <c r="A16" s="66"/>
      <c r="B16" s="5"/>
      <c r="C16" s="5"/>
      <c r="D16" s="5"/>
      <c r="E16" s="5"/>
      <c r="F16" s="5"/>
      <c r="G16" s="5"/>
      <c r="H16" s="5"/>
      <c r="I16" s="5"/>
      <c r="J16" s="5"/>
      <c r="K16" s="5"/>
      <c r="L16" s="5"/>
      <c r="M16" s="5"/>
      <c r="N16" s="5"/>
      <c r="O16" s="5"/>
      <c r="P16" s="5"/>
      <c r="Q16" s="5"/>
      <c r="R16" s="5"/>
      <c r="S16" s="5"/>
      <c r="T16" s="5"/>
      <c r="U16" s="5"/>
      <c r="V16" s="5"/>
      <c r="W16" s="5"/>
      <c r="AF16" s="112"/>
    </row>
    <row r="17" spans="1:32" ht="20.100000000000001" customHeight="1" x14ac:dyDescent="0.25">
      <c r="A17" s="66"/>
      <c r="B17" s="27"/>
      <c r="C17" s="28" t="s">
        <v>111</v>
      </c>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5"/>
      <c r="AF17" s="112"/>
    </row>
    <row r="18" spans="1:32" x14ac:dyDescent="0.25">
      <c r="A18" s="66"/>
      <c r="B18" s="111"/>
      <c r="C18" s="111"/>
      <c r="D18" s="111"/>
      <c r="E18" s="111"/>
      <c r="F18" s="111"/>
      <c r="G18" s="111"/>
      <c r="H18" s="111"/>
      <c r="I18" s="111"/>
      <c r="J18" s="111"/>
      <c r="K18" s="111"/>
      <c r="L18" s="111"/>
      <c r="M18" s="111"/>
      <c r="N18" s="111"/>
      <c r="O18" s="111"/>
      <c r="P18" s="111"/>
      <c r="Q18" s="111"/>
      <c r="R18" s="111"/>
      <c r="S18" s="111"/>
      <c r="T18" s="111"/>
      <c r="U18" s="111"/>
      <c r="V18" s="111"/>
      <c r="W18" s="111"/>
      <c r="X18" s="111"/>
      <c r="Y18" s="111"/>
      <c r="Z18" s="111"/>
      <c r="AA18" s="111"/>
      <c r="AB18" s="111"/>
      <c r="AC18" s="111"/>
      <c r="AD18" s="111"/>
      <c r="AE18" s="111"/>
      <c r="AF18" s="112"/>
    </row>
    <row r="19" spans="1:32" ht="14.65" customHeight="1" x14ac:dyDescent="0.25">
      <c r="A19" s="66"/>
      <c r="B19" s="289" t="s">
        <v>42</v>
      </c>
      <c r="C19" s="290"/>
      <c r="D19" s="290"/>
      <c r="E19" s="290"/>
      <c r="F19" s="290"/>
      <c r="G19" s="291"/>
      <c r="H19" s="315" t="s">
        <v>94</v>
      </c>
      <c r="I19" s="234"/>
      <c r="J19" s="234"/>
      <c r="K19" s="234"/>
      <c r="L19" s="234"/>
      <c r="M19" s="234"/>
      <c r="N19" s="234"/>
      <c r="O19" s="234"/>
      <c r="P19" s="234"/>
      <c r="Q19" s="234"/>
      <c r="R19" s="234"/>
      <c r="S19" s="234"/>
      <c r="T19" s="234"/>
      <c r="U19" s="234"/>
      <c r="V19" s="234"/>
      <c r="W19" s="234"/>
      <c r="X19" s="234"/>
      <c r="Y19" s="234"/>
      <c r="Z19" s="234"/>
      <c r="AA19" s="234"/>
      <c r="AB19" s="234"/>
      <c r="AC19" s="235"/>
      <c r="AD19" s="305" t="s">
        <v>85</v>
      </c>
      <c r="AE19" s="302" t="s">
        <v>83</v>
      </c>
      <c r="AF19" s="112"/>
    </row>
    <row r="20" spans="1:32" x14ac:dyDescent="0.25">
      <c r="A20" s="66"/>
      <c r="B20" s="292"/>
      <c r="C20" s="293"/>
      <c r="D20" s="293"/>
      <c r="E20" s="293"/>
      <c r="F20" s="293"/>
      <c r="G20" s="294"/>
      <c r="H20" s="308" t="s">
        <v>0</v>
      </c>
      <c r="I20" s="280" t="s">
        <v>1</v>
      </c>
      <c r="J20" s="280">
        <v>2020</v>
      </c>
      <c r="K20" s="280">
        <v>2021</v>
      </c>
      <c r="L20" s="282">
        <v>2022</v>
      </c>
      <c r="M20" s="313">
        <v>2021</v>
      </c>
      <c r="N20" s="287"/>
      <c r="O20" s="287"/>
      <c r="P20" s="287"/>
      <c r="Q20" s="287"/>
      <c r="R20" s="287"/>
      <c r="S20" s="287"/>
      <c r="T20" s="287"/>
      <c r="U20" s="287"/>
      <c r="V20" s="287"/>
      <c r="W20" s="287"/>
      <c r="X20" s="288"/>
      <c r="Y20" s="316">
        <v>2022</v>
      </c>
      <c r="Z20" s="278"/>
      <c r="AA20" s="278"/>
      <c r="AB20" s="278"/>
      <c r="AC20" s="279"/>
      <c r="AD20" s="306"/>
      <c r="AE20" s="303"/>
      <c r="AF20" s="112"/>
    </row>
    <row r="21" spans="1:32" x14ac:dyDescent="0.25">
      <c r="A21" s="66"/>
      <c r="B21" s="295"/>
      <c r="C21" s="296"/>
      <c r="D21" s="296"/>
      <c r="E21" s="296"/>
      <c r="F21" s="296"/>
      <c r="G21" s="297"/>
      <c r="H21" s="309"/>
      <c r="I21" s="281"/>
      <c r="J21" s="281"/>
      <c r="K21" s="281"/>
      <c r="L21" s="281"/>
      <c r="M21" s="33" t="s">
        <v>98</v>
      </c>
      <c r="N21" s="33" t="s">
        <v>99</v>
      </c>
      <c r="O21" s="33" t="s">
        <v>100</v>
      </c>
      <c r="P21" s="33" t="s">
        <v>4</v>
      </c>
      <c r="Q21" s="33" t="s">
        <v>5</v>
      </c>
      <c r="R21" s="33" t="s">
        <v>101</v>
      </c>
      <c r="S21" s="33" t="s">
        <v>102</v>
      </c>
      <c r="T21" s="33" t="s">
        <v>103</v>
      </c>
      <c r="U21" s="33" t="s">
        <v>104</v>
      </c>
      <c r="V21" s="33" t="s">
        <v>29</v>
      </c>
      <c r="W21" s="33" t="s">
        <v>33</v>
      </c>
      <c r="X21" s="33" t="s">
        <v>43</v>
      </c>
      <c r="Y21" s="138" t="s">
        <v>98</v>
      </c>
      <c r="Z21" s="137" t="s">
        <v>99</v>
      </c>
      <c r="AA21" s="137" t="s">
        <v>100</v>
      </c>
      <c r="AB21" s="137" t="s">
        <v>4</v>
      </c>
      <c r="AC21" s="137" t="s">
        <v>5</v>
      </c>
      <c r="AD21" s="314"/>
      <c r="AE21" s="304"/>
      <c r="AF21" s="112"/>
    </row>
    <row r="22" spans="1:32" ht="15" customHeight="1" x14ac:dyDescent="0.25">
      <c r="A22" s="66"/>
      <c r="B22" s="298" t="s">
        <v>12</v>
      </c>
      <c r="C22" s="299"/>
      <c r="D22" s="299"/>
      <c r="E22" s="299"/>
      <c r="F22" s="299"/>
      <c r="G22" s="249"/>
      <c r="H22" s="164">
        <v>4</v>
      </c>
      <c r="I22" s="164">
        <v>2</v>
      </c>
      <c r="J22" s="164">
        <v>4</v>
      </c>
      <c r="K22" s="164">
        <v>3</v>
      </c>
      <c r="L22" s="113">
        <f t="shared" ref="L22:L34" si="0">SUM(Y22:AC22)</f>
        <v>2</v>
      </c>
      <c r="M22" s="165">
        <v>1</v>
      </c>
      <c r="N22" s="165">
        <v>0</v>
      </c>
      <c r="O22" s="165">
        <v>0</v>
      </c>
      <c r="P22" s="165">
        <v>0</v>
      </c>
      <c r="Q22" s="165">
        <v>1</v>
      </c>
      <c r="R22" s="165">
        <v>0</v>
      </c>
      <c r="S22" s="165">
        <v>0</v>
      </c>
      <c r="T22" s="165">
        <v>0</v>
      </c>
      <c r="U22" s="165">
        <v>1</v>
      </c>
      <c r="V22" s="165">
        <v>0</v>
      </c>
      <c r="W22" s="165">
        <v>0</v>
      </c>
      <c r="X22" s="165">
        <v>0</v>
      </c>
      <c r="Y22" s="114">
        <v>1</v>
      </c>
      <c r="Z22" s="114">
        <v>0</v>
      </c>
      <c r="AA22" s="230">
        <v>0</v>
      </c>
      <c r="AB22" s="230">
        <v>1</v>
      </c>
      <c r="AC22" s="230">
        <v>0</v>
      </c>
      <c r="AD22" s="168">
        <f t="shared" ref="AD22:AD32" si="1">K22/AE22</f>
        <v>3.2327586206896551E-3</v>
      </c>
      <c r="AE22" s="68">
        <v>928</v>
      </c>
      <c r="AF22" s="112"/>
    </row>
    <row r="23" spans="1:32" ht="15" customHeight="1" x14ac:dyDescent="0.25">
      <c r="A23" s="67"/>
      <c r="B23" s="298" t="s">
        <v>7</v>
      </c>
      <c r="C23" s="299"/>
      <c r="D23" s="299"/>
      <c r="E23" s="299"/>
      <c r="F23" s="299"/>
      <c r="G23" s="249"/>
      <c r="H23" s="164">
        <v>14</v>
      </c>
      <c r="I23" s="164">
        <v>17</v>
      </c>
      <c r="J23" s="164">
        <v>29</v>
      </c>
      <c r="K23" s="164">
        <v>34</v>
      </c>
      <c r="L23" s="113">
        <f t="shared" si="0"/>
        <v>18</v>
      </c>
      <c r="M23" s="166">
        <v>2</v>
      </c>
      <c r="N23" s="166">
        <v>5</v>
      </c>
      <c r="O23" s="166">
        <v>5</v>
      </c>
      <c r="P23" s="166">
        <v>3</v>
      </c>
      <c r="Q23" s="166">
        <v>1</v>
      </c>
      <c r="R23" s="166">
        <v>2</v>
      </c>
      <c r="S23" s="166">
        <v>1</v>
      </c>
      <c r="T23" s="166">
        <v>0</v>
      </c>
      <c r="U23" s="166">
        <v>3</v>
      </c>
      <c r="V23" s="166">
        <v>4</v>
      </c>
      <c r="W23" s="166">
        <v>4</v>
      </c>
      <c r="X23" s="166">
        <v>4</v>
      </c>
      <c r="Y23" s="114">
        <v>3</v>
      </c>
      <c r="Z23" s="114">
        <v>6</v>
      </c>
      <c r="AA23" s="230">
        <v>5</v>
      </c>
      <c r="AB23" s="230">
        <v>1</v>
      </c>
      <c r="AC23" s="230">
        <v>3</v>
      </c>
      <c r="AD23" s="169">
        <f t="shared" si="1"/>
        <v>7.9291044776119406E-3</v>
      </c>
      <c r="AE23" s="69">
        <v>4288</v>
      </c>
      <c r="AF23" s="112"/>
    </row>
    <row r="24" spans="1:32" ht="15" customHeight="1" x14ac:dyDescent="0.25">
      <c r="A24" s="66"/>
      <c r="B24" s="298" t="s">
        <v>6</v>
      </c>
      <c r="C24" s="299"/>
      <c r="D24" s="299"/>
      <c r="E24" s="299"/>
      <c r="F24" s="299"/>
      <c r="G24" s="249"/>
      <c r="H24" s="164">
        <v>87</v>
      </c>
      <c r="I24" s="164">
        <v>90</v>
      </c>
      <c r="J24" s="164">
        <v>139</v>
      </c>
      <c r="K24" s="164">
        <v>106</v>
      </c>
      <c r="L24" s="113">
        <f t="shared" si="0"/>
        <v>61</v>
      </c>
      <c r="M24" s="166">
        <v>16</v>
      </c>
      <c r="N24" s="166">
        <v>14</v>
      </c>
      <c r="O24" s="166">
        <v>30</v>
      </c>
      <c r="P24" s="166">
        <v>3</v>
      </c>
      <c r="Q24" s="166">
        <v>5</v>
      </c>
      <c r="R24" s="166">
        <v>4</v>
      </c>
      <c r="S24" s="166">
        <v>3</v>
      </c>
      <c r="T24" s="166">
        <v>0</v>
      </c>
      <c r="U24" s="166">
        <v>11</v>
      </c>
      <c r="V24" s="166">
        <v>9</v>
      </c>
      <c r="W24" s="166">
        <v>7</v>
      </c>
      <c r="X24" s="166">
        <v>4</v>
      </c>
      <c r="Y24" s="114">
        <v>15</v>
      </c>
      <c r="Z24" s="114">
        <v>20</v>
      </c>
      <c r="AA24" s="230">
        <v>17</v>
      </c>
      <c r="AB24" s="230">
        <v>7</v>
      </c>
      <c r="AC24" s="230">
        <v>2</v>
      </c>
      <c r="AD24" s="169">
        <f t="shared" si="1"/>
        <v>1.4297275424871863E-2</v>
      </c>
      <c r="AE24" s="69">
        <v>7414</v>
      </c>
      <c r="AF24" s="112"/>
    </row>
    <row r="25" spans="1:32" ht="15" customHeight="1" x14ac:dyDescent="0.25">
      <c r="A25" s="66"/>
      <c r="B25" s="298" t="s">
        <v>14</v>
      </c>
      <c r="C25" s="299"/>
      <c r="D25" s="299"/>
      <c r="E25" s="299"/>
      <c r="F25" s="299"/>
      <c r="G25" s="249"/>
      <c r="H25" s="164">
        <v>16</v>
      </c>
      <c r="I25" s="164">
        <v>5</v>
      </c>
      <c r="J25" s="164">
        <v>22</v>
      </c>
      <c r="K25" s="164">
        <v>11</v>
      </c>
      <c r="L25" s="113">
        <f t="shared" si="0"/>
        <v>7</v>
      </c>
      <c r="M25" s="166">
        <v>0</v>
      </c>
      <c r="N25" s="166">
        <v>0</v>
      </c>
      <c r="O25" s="166">
        <v>6</v>
      </c>
      <c r="P25" s="166">
        <v>0</v>
      </c>
      <c r="Q25" s="166">
        <v>0</v>
      </c>
      <c r="R25" s="166">
        <v>1</v>
      </c>
      <c r="S25" s="166">
        <v>0</v>
      </c>
      <c r="T25" s="166">
        <v>0</v>
      </c>
      <c r="U25" s="166">
        <v>1</v>
      </c>
      <c r="V25" s="166">
        <v>3</v>
      </c>
      <c r="W25" s="166">
        <v>0</v>
      </c>
      <c r="X25" s="166">
        <v>0</v>
      </c>
      <c r="Y25" s="114">
        <v>3</v>
      </c>
      <c r="Z25" s="114">
        <v>1</v>
      </c>
      <c r="AA25" s="230">
        <v>2</v>
      </c>
      <c r="AB25" s="230">
        <v>1</v>
      </c>
      <c r="AC25" s="230">
        <v>0</v>
      </c>
      <c r="AD25" s="169">
        <f t="shared" si="1"/>
        <v>8.5205267234701784E-3</v>
      </c>
      <c r="AE25" s="69">
        <v>1291</v>
      </c>
      <c r="AF25" s="112"/>
    </row>
    <row r="26" spans="1:32" ht="15" customHeight="1" x14ac:dyDescent="0.25">
      <c r="A26" s="66"/>
      <c r="B26" s="298" t="s">
        <v>8</v>
      </c>
      <c r="C26" s="299"/>
      <c r="D26" s="299"/>
      <c r="E26" s="299"/>
      <c r="F26" s="299"/>
      <c r="G26" s="249"/>
      <c r="H26" s="164">
        <v>32</v>
      </c>
      <c r="I26" s="164">
        <v>28</v>
      </c>
      <c r="J26" s="164">
        <v>35</v>
      </c>
      <c r="K26" s="164">
        <v>40</v>
      </c>
      <c r="L26" s="113">
        <f t="shared" si="0"/>
        <v>21</v>
      </c>
      <c r="M26" s="166">
        <v>6</v>
      </c>
      <c r="N26" s="166">
        <v>5</v>
      </c>
      <c r="O26" s="166">
        <v>14</v>
      </c>
      <c r="P26" s="166">
        <v>1</v>
      </c>
      <c r="Q26" s="166">
        <v>0</v>
      </c>
      <c r="R26" s="166">
        <v>1</v>
      </c>
      <c r="S26" s="166">
        <v>0</v>
      </c>
      <c r="T26" s="166">
        <v>0</v>
      </c>
      <c r="U26" s="166">
        <v>6</v>
      </c>
      <c r="V26" s="166">
        <v>2</v>
      </c>
      <c r="W26" s="166">
        <v>2</v>
      </c>
      <c r="X26" s="166">
        <v>3</v>
      </c>
      <c r="Y26" s="114">
        <v>3</v>
      </c>
      <c r="Z26" s="114">
        <v>7</v>
      </c>
      <c r="AA26" s="230">
        <v>8</v>
      </c>
      <c r="AB26" s="230">
        <v>2</v>
      </c>
      <c r="AC26" s="230">
        <v>1</v>
      </c>
      <c r="AD26" s="169">
        <f t="shared" si="1"/>
        <v>1.4214641080312722E-2</v>
      </c>
      <c r="AE26" s="69">
        <v>2814</v>
      </c>
      <c r="AF26" s="112"/>
    </row>
    <row r="27" spans="1:32" ht="15" customHeight="1" x14ac:dyDescent="0.25">
      <c r="A27" s="66"/>
      <c r="B27" s="298" t="s">
        <v>13</v>
      </c>
      <c r="C27" s="299"/>
      <c r="D27" s="299"/>
      <c r="E27" s="299"/>
      <c r="F27" s="299"/>
      <c r="G27" s="249"/>
      <c r="H27" s="164">
        <v>13</v>
      </c>
      <c r="I27" s="164">
        <v>16</v>
      </c>
      <c r="J27" s="164">
        <v>24</v>
      </c>
      <c r="K27" s="164">
        <v>26</v>
      </c>
      <c r="L27" s="113">
        <f t="shared" si="0"/>
        <v>12</v>
      </c>
      <c r="M27" s="166">
        <v>1</v>
      </c>
      <c r="N27" s="166">
        <v>3</v>
      </c>
      <c r="O27" s="166">
        <v>7</v>
      </c>
      <c r="P27" s="166">
        <v>2</v>
      </c>
      <c r="Q27" s="166">
        <v>1</v>
      </c>
      <c r="R27" s="166">
        <v>1</v>
      </c>
      <c r="S27" s="166">
        <v>0</v>
      </c>
      <c r="T27" s="166">
        <v>0</v>
      </c>
      <c r="U27" s="166">
        <v>4</v>
      </c>
      <c r="V27" s="166">
        <v>4</v>
      </c>
      <c r="W27" s="166">
        <v>2</v>
      </c>
      <c r="X27" s="166">
        <v>1</v>
      </c>
      <c r="Y27" s="114">
        <v>3</v>
      </c>
      <c r="Z27" s="114">
        <v>2</v>
      </c>
      <c r="AA27" s="230">
        <v>4</v>
      </c>
      <c r="AB27" s="230">
        <v>2</v>
      </c>
      <c r="AC27" s="230">
        <v>1</v>
      </c>
      <c r="AD27" s="169">
        <f t="shared" si="1"/>
        <v>9.7928436911487761E-3</v>
      </c>
      <c r="AE27" s="69">
        <v>2655</v>
      </c>
      <c r="AF27" s="112"/>
    </row>
    <row r="28" spans="1:32" ht="15" customHeight="1" x14ac:dyDescent="0.25">
      <c r="A28" s="66"/>
      <c r="B28" s="298" t="s">
        <v>15</v>
      </c>
      <c r="C28" s="299"/>
      <c r="D28" s="299"/>
      <c r="E28" s="299"/>
      <c r="F28" s="299"/>
      <c r="G28" s="249"/>
      <c r="H28" s="164">
        <v>7</v>
      </c>
      <c r="I28" s="164">
        <v>8</v>
      </c>
      <c r="J28" s="164">
        <v>14</v>
      </c>
      <c r="K28" s="164">
        <v>11</v>
      </c>
      <c r="L28" s="113">
        <f t="shared" si="0"/>
        <v>7</v>
      </c>
      <c r="M28" s="166">
        <v>1</v>
      </c>
      <c r="N28" s="166">
        <v>2</v>
      </c>
      <c r="O28" s="166">
        <v>0</v>
      </c>
      <c r="P28" s="166">
        <v>1</v>
      </c>
      <c r="Q28" s="166">
        <v>0</v>
      </c>
      <c r="R28" s="166">
        <v>2</v>
      </c>
      <c r="S28" s="166">
        <v>0</v>
      </c>
      <c r="T28" s="166">
        <v>0</v>
      </c>
      <c r="U28" s="166">
        <v>0</v>
      </c>
      <c r="V28" s="166">
        <v>4</v>
      </c>
      <c r="W28" s="166">
        <v>0</v>
      </c>
      <c r="X28" s="166">
        <v>1</v>
      </c>
      <c r="Y28" s="114">
        <v>1</v>
      </c>
      <c r="Z28" s="114">
        <v>0</v>
      </c>
      <c r="AA28" s="230">
        <v>0</v>
      </c>
      <c r="AB28" s="230">
        <v>5</v>
      </c>
      <c r="AC28" s="230">
        <v>1</v>
      </c>
      <c r="AD28" s="169">
        <f t="shared" si="1"/>
        <v>6.6707095209217705E-3</v>
      </c>
      <c r="AE28" s="69">
        <v>1649</v>
      </c>
      <c r="AF28" s="112"/>
    </row>
    <row r="29" spans="1:32" ht="15" customHeight="1" x14ac:dyDescent="0.25">
      <c r="A29" s="66"/>
      <c r="B29" s="298" t="s">
        <v>11</v>
      </c>
      <c r="C29" s="299"/>
      <c r="D29" s="299"/>
      <c r="E29" s="299"/>
      <c r="F29" s="299"/>
      <c r="G29" s="249"/>
      <c r="H29" s="164">
        <v>22</v>
      </c>
      <c r="I29" s="164">
        <v>29</v>
      </c>
      <c r="J29" s="164">
        <v>29</v>
      </c>
      <c r="K29" s="164">
        <v>40</v>
      </c>
      <c r="L29" s="113">
        <f t="shared" si="0"/>
        <v>12</v>
      </c>
      <c r="M29" s="166">
        <v>3</v>
      </c>
      <c r="N29" s="166">
        <v>4</v>
      </c>
      <c r="O29" s="166">
        <v>8</v>
      </c>
      <c r="P29" s="166">
        <v>3</v>
      </c>
      <c r="Q29" s="166">
        <v>2</v>
      </c>
      <c r="R29" s="166">
        <v>2</v>
      </c>
      <c r="S29" s="166">
        <v>3</v>
      </c>
      <c r="T29" s="166">
        <v>0</v>
      </c>
      <c r="U29" s="166">
        <v>2</v>
      </c>
      <c r="V29" s="166">
        <v>1</v>
      </c>
      <c r="W29" s="166">
        <v>6</v>
      </c>
      <c r="X29" s="166">
        <v>6</v>
      </c>
      <c r="Y29" s="114">
        <v>5</v>
      </c>
      <c r="Z29" s="114">
        <v>3</v>
      </c>
      <c r="AA29" s="230">
        <v>3</v>
      </c>
      <c r="AB29" s="230">
        <v>1</v>
      </c>
      <c r="AC29" s="230">
        <v>0</v>
      </c>
      <c r="AD29" s="169">
        <f t="shared" si="1"/>
        <v>1.0509721492380452E-2</v>
      </c>
      <c r="AE29" s="69">
        <v>3806</v>
      </c>
      <c r="AF29" s="112"/>
    </row>
    <row r="30" spans="1:32" ht="15" customHeight="1" x14ac:dyDescent="0.25">
      <c r="A30" s="66"/>
      <c r="B30" s="298" t="s">
        <v>75</v>
      </c>
      <c r="C30" s="299"/>
      <c r="D30" s="299"/>
      <c r="E30" s="299"/>
      <c r="F30" s="299"/>
      <c r="G30" s="249"/>
      <c r="H30" s="164">
        <v>45</v>
      </c>
      <c r="I30" s="164">
        <v>39</v>
      </c>
      <c r="J30" s="164">
        <v>74</v>
      </c>
      <c r="K30" s="164">
        <v>66</v>
      </c>
      <c r="L30" s="113">
        <f t="shared" si="0"/>
        <v>42</v>
      </c>
      <c r="M30" s="166">
        <v>10</v>
      </c>
      <c r="N30" s="166">
        <v>7</v>
      </c>
      <c r="O30" s="166">
        <v>12</v>
      </c>
      <c r="P30" s="166">
        <v>1</v>
      </c>
      <c r="Q30" s="166">
        <v>6</v>
      </c>
      <c r="R30" s="166">
        <v>5</v>
      </c>
      <c r="S30" s="166">
        <v>2</v>
      </c>
      <c r="T30" s="166">
        <v>0</v>
      </c>
      <c r="U30" s="166">
        <v>8</v>
      </c>
      <c r="V30" s="166">
        <v>1</v>
      </c>
      <c r="W30" s="166">
        <v>8</v>
      </c>
      <c r="X30" s="166">
        <v>6</v>
      </c>
      <c r="Y30" s="114">
        <v>11</v>
      </c>
      <c r="Z30" s="114">
        <v>10</v>
      </c>
      <c r="AA30" s="230">
        <v>15</v>
      </c>
      <c r="AB30" s="230">
        <v>3</v>
      </c>
      <c r="AC30" s="230">
        <v>3</v>
      </c>
      <c r="AD30" s="169">
        <f t="shared" si="1"/>
        <v>7.9070324667545218E-3</v>
      </c>
      <c r="AE30" s="69">
        <v>8347</v>
      </c>
      <c r="AF30" s="112"/>
    </row>
    <row r="31" spans="1:32" ht="15" customHeight="1" x14ac:dyDescent="0.25">
      <c r="A31" s="66"/>
      <c r="B31" s="298" t="s">
        <v>10</v>
      </c>
      <c r="C31" s="299"/>
      <c r="D31" s="299"/>
      <c r="E31" s="299"/>
      <c r="F31" s="299"/>
      <c r="G31" s="249"/>
      <c r="H31" s="164">
        <v>21</v>
      </c>
      <c r="I31" s="164">
        <v>16</v>
      </c>
      <c r="J31" s="164">
        <v>38</v>
      </c>
      <c r="K31" s="164">
        <v>36</v>
      </c>
      <c r="L31" s="113">
        <f t="shared" si="0"/>
        <v>16</v>
      </c>
      <c r="M31" s="166">
        <v>4</v>
      </c>
      <c r="N31" s="166">
        <v>2</v>
      </c>
      <c r="O31" s="166">
        <v>9</v>
      </c>
      <c r="P31" s="166">
        <v>1</v>
      </c>
      <c r="Q31" s="166">
        <v>5</v>
      </c>
      <c r="R31" s="166">
        <v>4</v>
      </c>
      <c r="S31" s="166">
        <v>0</v>
      </c>
      <c r="T31" s="166">
        <v>0</v>
      </c>
      <c r="U31" s="166">
        <v>2</v>
      </c>
      <c r="V31" s="166">
        <v>2</v>
      </c>
      <c r="W31" s="166">
        <v>4</v>
      </c>
      <c r="X31" s="166">
        <v>3</v>
      </c>
      <c r="Y31" s="114">
        <v>5</v>
      </c>
      <c r="Z31" s="114">
        <v>4</v>
      </c>
      <c r="AA31" s="230">
        <v>7</v>
      </c>
      <c r="AB31" s="230">
        <v>0</v>
      </c>
      <c r="AC31" s="230">
        <v>0</v>
      </c>
      <c r="AD31" s="169">
        <f t="shared" si="1"/>
        <v>1.5652173913043479E-2</v>
      </c>
      <c r="AE31" s="69">
        <v>2300</v>
      </c>
      <c r="AF31" s="112"/>
    </row>
    <row r="32" spans="1:32" ht="15" customHeight="1" x14ac:dyDescent="0.25">
      <c r="A32" s="66"/>
      <c r="B32" s="298" t="s">
        <v>17</v>
      </c>
      <c r="C32" s="299"/>
      <c r="D32" s="299"/>
      <c r="E32" s="299"/>
      <c r="F32" s="299"/>
      <c r="G32" s="249"/>
      <c r="H32" s="164">
        <v>8</v>
      </c>
      <c r="I32" s="164">
        <v>15</v>
      </c>
      <c r="J32" s="164">
        <v>18</v>
      </c>
      <c r="K32" s="164">
        <v>16</v>
      </c>
      <c r="L32" s="113">
        <f t="shared" si="0"/>
        <v>12</v>
      </c>
      <c r="M32" s="166">
        <v>2</v>
      </c>
      <c r="N32" s="166">
        <v>3</v>
      </c>
      <c r="O32" s="166">
        <v>3</v>
      </c>
      <c r="P32" s="166">
        <v>0</v>
      </c>
      <c r="Q32" s="166">
        <v>0</v>
      </c>
      <c r="R32" s="166">
        <v>1</v>
      </c>
      <c r="S32" s="166">
        <v>1</v>
      </c>
      <c r="T32" s="166">
        <v>0</v>
      </c>
      <c r="U32" s="166">
        <v>1</v>
      </c>
      <c r="V32" s="166">
        <v>4</v>
      </c>
      <c r="W32" s="166">
        <v>1</v>
      </c>
      <c r="X32" s="166">
        <v>0</v>
      </c>
      <c r="Y32" s="114">
        <v>1</v>
      </c>
      <c r="Z32" s="114">
        <v>3</v>
      </c>
      <c r="AA32" s="230">
        <v>6</v>
      </c>
      <c r="AB32" s="230">
        <v>0</v>
      </c>
      <c r="AC32" s="230">
        <v>2</v>
      </c>
      <c r="AD32" s="169">
        <f t="shared" si="1"/>
        <v>2.9138590420688397E-3</v>
      </c>
      <c r="AE32" s="69">
        <v>5491</v>
      </c>
      <c r="AF32" s="112"/>
    </row>
    <row r="33" spans="1:32" ht="15" customHeight="1" x14ac:dyDescent="0.25">
      <c r="A33" s="66"/>
      <c r="B33" s="298" t="s">
        <v>16</v>
      </c>
      <c r="C33" s="299"/>
      <c r="D33" s="299"/>
      <c r="E33" s="299"/>
      <c r="F33" s="299"/>
      <c r="G33" s="249"/>
      <c r="H33" s="164">
        <v>0</v>
      </c>
      <c r="I33" s="164">
        <v>1</v>
      </c>
      <c r="J33" s="164">
        <v>0</v>
      </c>
      <c r="K33" s="164">
        <v>0</v>
      </c>
      <c r="L33" s="113">
        <f t="shared" si="0"/>
        <v>0</v>
      </c>
      <c r="M33" s="166">
        <v>0</v>
      </c>
      <c r="N33" s="166">
        <v>0</v>
      </c>
      <c r="O33" s="166">
        <v>0</v>
      </c>
      <c r="P33" s="166">
        <v>0</v>
      </c>
      <c r="Q33" s="166">
        <v>0</v>
      </c>
      <c r="R33" s="166">
        <v>0</v>
      </c>
      <c r="S33" s="166">
        <v>0</v>
      </c>
      <c r="T33" s="166">
        <v>0</v>
      </c>
      <c r="U33" s="166">
        <v>0</v>
      </c>
      <c r="V33" s="166">
        <v>0</v>
      </c>
      <c r="W33" s="166">
        <v>0</v>
      </c>
      <c r="X33" s="166">
        <v>0</v>
      </c>
      <c r="Y33" s="114">
        <v>0</v>
      </c>
      <c r="Z33" s="114">
        <v>0</v>
      </c>
      <c r="AA33" s="114">
        <v>0</v>
      </c>
      <c r="AB33" s="114">
        <v>0</v>
      </c>
      <c r="AC33" s="114">
        <v>0</v>
      </c>
      <c r="AD33" s="70" t="s">
        <v>23</v>
      </c>
      <c r="AE33" s="70" t="s">
        <v>23</v>
      </c>
      <c r="AF33" s="112"/>
    </row>
    <row r="34" spans="1:32" ht="15" customHeight="1" x14ac:dyDescent="0.25">
      <c r="A34" s="66"/>
      <c r="B34" s="298" t="s">
        <v>9</v>
      </c>
      <c r="C34" s="299"/>
      <c r="D34" s="299"/>
      <c r="E34" s="299"/>
      <c r="F34" s="299"/>
      <c r="G34" s="249"/>
      <c r="H34" s="164">
        <v>303</v>
      </c>
      <c r="I34" s="164">
        <v>311</v>
      </c>
      <c r="J34" s="164">
        <v>538</v>
      </c>
      <c r="K34" s="164">
        <v>622</v>
      </c>
      <c r="L34" s="113">
        <f t="shared" si="0"/>
        <v>183</v>
      </c>
      <c r="M34" s="167">
        <v>43</v>
      </c>
      <c r="N34" s="167">
        <v>68</v>
      </c>
      <c r="O34" s="167">
        <v>87</v>
      </c>
      <c r="P34" s="167">
        <v>59</v>
      </c>
      <c r="Q34" s="167">
        <v>42</v>
      </c>
      <c r="R34" s="167">
        <v>72</v>
      </c>
      <c r="S34" s="167">
        <v>59</v>
      </c>
      <c r="T34" s="167">
        <v>0</v>
      </c>
      <c r="U34" s="167">
        <v>44</v>
      </c>
      <c r="V34" s="167">
        <v>45</v>
      </c>
      <c r="W34" s="167">
        <v>46</v>
      </c>
      <c r="X34" s="167">
        <v>57</v>
      </c>
      <c r="Y34" s="115">
        <v>31</v>
      </c>
      <c r="Z34" s="115">
        <v>32</v>
      </c>
      <c r="AA34" s="115">
        <v>75</v>
      </c>
      <c r="AB34" s="115">
        <v>9</v>
      </c>
      <c r="AC34" s="115">
        <v>36</v>
      </c>
      <c r="AD34" s="71" t="s">
        <v>23</v>
      </c>
      <c r="AE34" s="71" t="s">
        <v>23</v>
      </c>
      <c r="AF34" s="112"/>
    </row>
    <row r="35" spans="1:32" ht="15" customHeight="1" x14ac:dyDescent="0.25">
      <c r="A35" s="66"/>
      <c r="B35" s="301" t="s">
        <v>3</v>
      </c>
      <c r="C35" s="259"/>
      <c r="D35" s="259"/>
      <c r="E35" s="259"/>
      <c r="F35" s="259"/>
      <c r="G35" s="256"/>
      <c r="H35" s="180">
        <f t="shared" ref="H35:AC35" si="2">SUM(H22:H34)</f>
        <v>572</v>
      </c>
      <c r="I35" s="180">
        <f t="shared" si="2"/>
        <v>577</v>
      </c>
      <c r="J35" s="180">
        <f t="shared" si="2"/>
        <v>964</v>
      </c>
      <c r="K35" s="180">
        <f t="shared" si="2"/>
        <v>1011</v>
      </c>
      <c r="L35" s="181">
        <f t="shared" si="2"/>
        <v>393</v>
      </c>
      <c r="M35" s="180">
        <f t="shared" si="2"/>
        <v>89</v>
      </c>
      <c r="N35" s="180">
        <f t="shared" si="2"/>
        <v>113</v>
      </c>
      <c r="O35" s="180">
        <f t="shared" si="2"/>
        <v>181</v>
      </c>
      <c r="P35" s="180">
        <f t="shared" si="2"/>
        <v>74</v>
      </c>
      <c r="Q35" s="180">
        <f t="shared" si="2"/>
        <v>63</v>
      </c>
      <c r="R35" s="180">
        <f t="shared" si="2"/>
        <v>95</v>
      </c>
      <c r="S35" s="180">
        <f t="shared" si="2"/>
        <v>69</v>
      </c>
      <c r="T35" s="180">
        <f t="shared" si="2"/>
        <v>0</v>
      </c>
      <c r="U35" s="180">
        <f t="shared" si="2"/>
        <v>83</v>
      </c>
      <c r="V35" s="180">
        <f t="shared" si="2"/>
        <v>79</v>
      </c>
      <c r="W35" s="180">
        <f t="shared" si="2"/>
        <v>80</v>
      </c>
      <c r="X35" s="180">
        <f t="shared" si="2"/>
        <v>85</v>
      </c>
      <c r="Y35" s="48">
        <f t="shared" si="2"/>
        <v>82</v>
      </c>
      <c r="Z35" s="48">
        <f t="shared" si="2"/>
        <v>88</v>
      </c>
      <c r="AA35" s="48">
        <f t="shared" si="2"/>
        <v>142</v>
      </c>
      <c r="AB35" s="48">
        <f t="shared" ref="AB35" si="3">SUM(AB22:AB34)</f>
        <v>32</v>
      </c>
      <c r="AC35" s="48">
        <f t="shared" si="2"/>
        <v>49</v>
      </c>
      <c r="AD35" s="101">
        <f>SUM(K22:K32)/AE35</f>
        <v>9.4917404777590704E-3</v>
      </c>
      <c r="AE35" s="100">
        <f>SUM(AE22:AE32)</f>
        <v>40983</v>
      </c>
      <c r="AF35" s="112"/>
    </row>
    <row r="36" spans="1:32" x14ac:dyDescent="0.25">
      <c r="A36" s="66"/>
      <c r="B36" s="111"/>
      <c r="C36" s="111"/>
      <c r="D36" s="111"/>
      <c r="E36" s="111"/>
      <c r="F36" s="111"/>
      <c r="G36" s="111"/>
      <c r="H36" s="111"/>
      <c r="I36" s="111"/>
      <c r="J36" s="111"/>
      <c r="K36" s="111"/>
      <c r="L36" s="111"/>
      <c r="M36" s="111"/>
      <c r="N36" s="111"/>
      <c r="O36" s="111"/>
      <c r="P36" s="111"/>
      <c r="Q36" s="111"/>
      <c r="R36" s="111"/>
      <c r="S36" s="111"/>
      <c r="T36" s="111"/>
      <c r="U36" s="111"/>
      <c r="V36" s="111"/>
      <c r="W36" s="111"/>
      <c r="X36" s="111"/>
      <c r="Y36" s="111"/>
      <c r="Z36" s="111"/>
      <c r="AA36" s="111"/>
      <c r="AB36" s="111"/>
      <c r="AC36" s="111"/>
      <c r="AD36" s="111"/>
      <c r="AE36" s="111"/>
      <c r="AF36" s="112"/>
    </row>
    <row r="37" spans="1:32" x14ac:dyDescent="0.25">
      <c r="A37" s="66"/>
      <c r="B37" s="111"/>
      <c r="C37" s="111"/>
      <c r="D37" s="111"/>
      <c r="E37" s="111"/>
      <c r="F37" s="111"/>
      <c r="G37" s="111"/>
      <c r="H37" s="111"/>
      <c r="I37" s="111"/>
      <c r="J37" s="111"/>
      <c r="K37" s="111"/>
      <c r="L37" s="111"/>
      <c r="M37" s="111"/>
      <c r="N37" s="111"/>
      <c r="O37" s="111"/>
      <c r="P37" s="111"/>
      <c r="Q37" s="111"/>
      <c r="R37" s="111"/>
      <c r="S37" s="111"/>
      <c r="T37" s="111"/>
      <c r="U37" s="111"/>
      <c r="V37" s="111"/>
      <c r="W37" s="111"/>
      <c r="X37" s="111"/>
      <c r="Y37" s="111"/>
      <c r="Z37" s="111"/>
      <c r="AA37" s="111"/>
      <c r="AB37" s="111"/>
      <c r="AC37" s="111"/>
      <c r="AD37" s="111"/>
      <c r="AE37" s="111"/>
      <c r="AF37" s="112"/>
    </row>
    <row r="38" spans="1:32" ht="18.75" x14ac:dyDescent="0.3">
      <c r="A38" s="66"/>
      <c r="B38" s="22"/>
      <c r="C38" s="116" t="s">
        <v>112</v>
      </c>
      <c r="D38" s="22"/>
      <c r="E38" s="22"/>
      <c r="F38" s="22"/>
      <c r="G38" s="22"/>
      <c r="H38" s="22"/>
      <c r="I38" s="22"/>
      <c r="J38" s="22"/>
      <c r="K38" s="22"/>
      <c r="L38" s="22"/>
      <c r="M38" s="22"/>
      <c r="N38" s="22"/>
      <c r="O38" s="22"/>
      <c r="P38" s="22"/>
      <c r="Q38" s="22"/>
      <c r="R38" s="22"/>
      <c r="S38" s="22"/>
      <c r="T38" s="22"/>
      <c r="U38" s="22"/>
      <c r="V38" s="22"/>
      <c r="W38" s="22"/>
      <c r="X38" s="22"/>
      <c r="Y38" s="22"/>
      <c r="Z38" s="22"/>
      <c r="AA38" s="22"/>
      <c r="AB38" s="22"/>
      <c r="AC38" s="22"/>
      <c r="AD38" s="22"/>
      <c r="AE38" s="22"/>
      <c r="AF38" s="112"/>
    </row>
    <row r="39" spans="1:32" x14ac:dyDescent="0.25">
      <c r="A39" s="66"/>
      <c r="B39" s="111"/>
      <c r="C39" s="111"/>
      <c r="D39" s="111"/>
      <c r="E39" s="111"/>
      <c r="F39" s="111"/>
      <c r="G39" s="111"/>
      <c r="H39" s="111"/>
      <c r="I39" s="111"/>
      <c r="J39" s="111"/>
      <c r="K39" s="111"/>
      <c r="L39" s="111"/>
      <c r="M39" s="111"/>
      <c r="N39" s="111"/>
      <c r="O39" s="111"/>
      <c r="P39" s="111"/>
      <c r="Q39" s="111"/>
      <c r="R39" s="111"/>
      <c r="S39" s="111"/>
      <c r="T39" s="111"/>
      <c r="U39" s="111"/>
      <c r="V39" s="111"/>
      <c r="W39" s="111"/>
      <c r="X39" s="111"/>
      <c r="Y39" s="111"/>
      <c r="Z39" s="111"/>
      <c r="AA39" s="111"/>
      <c r="AB39" s="111"/>
      <c r="AC39" s="111"/>
      <c r="AD39" s="111"/>
      <c r="AE39" s="111"/>
      <c r="AF39" s="112"/>
    </row>
    <row r="40" spans="1:32" x14ac:dyDescent="0.25">
      <c r="A40" s="66"/>
      <c r="B40" s="111"/>
      <c r="C40" s="111"/>
      <c r="D40" s="111"/>
      <c r="E40" s="111"/>
      <c r="F40" s="111"/>
      <c r="G40" s="111"/>
      <c r="H40" s="111"/>
      <c r="I40" s="111"/>
      <c r="J40" s="111"/>
      <c r="K40" s="111"/>
      <c r="L40" s="111"/>
      <c r="M40" s="111"/>
      <c r="N40" s="111"/>
      <c r="O40" s="111"/>
      <c r="P40" s="111"/>
      <c r="Q40" s="111"/>
      <c r="R40" s="111"/>
      <c r="S40" s="111"/>
      <c r="T40" s="111"/>
      <c r="U40" s="111"/>
      <c r="V40" s="111"/>
      <c r="W40" s="111"/>
      <c r="X40" s="111"/>
      <c r="Y40" s="111"/>
      <c r="Z40" s="111"/>
      <c r="AA40" s="111"/>
      <c r="AB40" s="111"/>
      <c r="AC40" s="111"/>
      <c r="AD40" s="111"/>
      <c r="AE40" s="111"/>
      <c r="AF40" s="112"/>
    </row>
    <row r="41" spans="1:32" x14ac:dyDescent="0.25">
      <c r="A41" s="66"/>
      <c r="B41" s="111"/>
      <c r="C41" s="111"/>
      <c r="D41" s="111"/>
      <c r="E41" s="111"/>
      <c r="F41" s="111"/>
      <c r="G41" s="111"/>
      <c r="H41" s="111"/>
      <c r="I41" s="111"/>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2"/>
    </row>
    <row r="42" spans="1:32" x14ac:dyDescent="0.25">
      <c r="A42" s="66"/>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1"/>
      <c r="AB42" s="111"/>
      <c r="AC42" s="111"/>
      <c r="AD42" s="111"/>
      <c r="AE42" s="111"/>
      <c r="AF42" s="112"/>
    </row>
    <row r="43" spans="1:32" ht="18.75" x14ac:dyDescent="0.25">
      <c r="A43" s="67"/>
      <c r="B43" s="111"/>
      <c r="C43" s="111"/>
      <c r="D43" s="111"/>
      <c r="E43" s="111"/>
      <c r="F43" s="111"/>
      <c r="G43" s="111"/>
      <c r="H43" s="111"/>
      <c r="I43" s="111"/>
      <c r="J43" s="111"/>
      <c r="K43" s="111"/>
      <c r="L43" s="111"/>
      <c r="M43" s="111"/>
      <c r="N43" s="111"/>
      <c r="O43" s="111"/>
      <c r="P43" s="111"/>
      <c r="Q43" s="111"/>
      <c r="R43" s="111"/>
      <c r="S43" s="111"/>
      <c r="T43" s="111"/>
      <c r="U43" s="111"/>
      <c r="V43" s="111"/>
      <c r="W43" s="111"/>
      <c r="X43" s="111"/>
      <c r="Y43" s="111"/>
      <c r="Z43" s="111"/>
      <c r="AA43" s="111"/>
      <c r="AB43" s="111"/>
      <c r="AC43" s="111"/>
      <c r="AD43" s="111"/>
      <c r="AE43" s="111"/>
      <c r="AF43" s="112"/>
    </row>
    <row r="44" spans="1:32" x14ac:dyDescent="0.25">
      <c r="A44" s="66"/>
      <c r="B44" s="111"/>
      <c r="C44" s="111"/>
      <c r="D44" s="111"/>
      <c r="E44" s="111"/>
      <c r="F44" s="111"/>
      <c r="G44" s="111"/>
      <c r="H44" s="111"/>
      <c r="I44" s="111"/>
      <c r="J44" s="111"/>
      <c r="K44" s="111"/>
      <c r="L44" s="111"/>
      <c r="M44" s="111"/>
      <c r="N44" s="111"/>
      <c r="O44" s="111"/>
      <c r="P44" s="111"/>
      <c r="Q44" s="111"/>
      <c r="R44" s="111"/>
      <c r="S44" s="111"/>
      <c r="T44" s="111"/>
      <c r="U44" s="111"/>
      <c r="V44" s="111"/>
      <c r="W44" s="111"/>
      <c r="X44" s="111"/>
      <c r="Y44" s="111"/>
      <c r="Z44" s="111"/>
      <c r="AA44" s="111"/>
      <c r="AB44" s="111"/>
      <c r="AC44" s="111"/>
      <c r="AD44" s="111"/>
      <c r="AE44" s="111"/>
      <c r="AF44" s="112"/>
    </row>
    <row r="45" spans="1:32" x14ac:dyDescent="0.25">
      <c r="A45" s="66"/>
      <c r="B45" s="111"/>
      <c r="C45" s="111"/>
      <c r="D45" s="111"/>
      <c r="E45" s="111"/>
      <c r="F45" s="111"/>
      <c r="G45" s="111"/>
      <c r="H45" s="111"/>
      <c r="I45" s="111"/>
      <c r="J45" s="111"/>
      <c r="K45" s="111"/>
      <c r="L45" s="111"/>
      <c r="M45" s="111"/>
      <c r="N45" s="111"/>
      <c r="O45" s="111"/>
      <c r="P45" s="111"/>
      <c r="Q45" s="111"/>
      <c r="R45" s="111"/>
      <c r="S45" s="111"/>
      <c r="T45" s="111"/>
      <c r="U45" s="111"/>
      <c r="V45" s="111"/>
      <c r="W45" s="111"/>
      <c r="X45" s="111"/>
      <c r="Y45" s="111"/>
      <c r="Z45" s="111"/>
      <c r="AA45" s="111"/>
      <c r="AB45" s="111"/>
      <c r="AC45" s="111"/>
      <c r="AD45" s="111"/>
      <c r="AE45" s="111"/>
      <c r="AF45" s="112"/>
    </row>
    <row r="46" spans="1:32" x14ac:dyDescent="0.25">
      <c r="A46" s="66"/>
      <c r="B46" s="111"/>
      <c r="C46" s="111"/>
      <c r="D46" s="111"/>
      <c r="E46" s="111"/>
      <c r="F46" s="111"/>
      <c r="G46" s="111"/>
      <c r="H46" s="111"/>
      <c r="I46" s="111"/>
      <c r="J46" s="111"/>
      <c r="K46" s="111"/>
      <c r="L46" s="111"/>
      <c r="M46" s="111"/>
      <c r="N46" s="111"/>
      <c r="O46" s="111"/>
      <c r="P46" s="111"/>
      <c r="Q46" s="111"/>
      <c r="R46" s="111"/>
      <c r="S46" s="111"/>
      <c r="T46" s="111"/>
      <c r="U46" s="111"/>
      <c r="V46" s="111"/>
      <c r="W46" s="111"/>
      <c r="X46" s="111"/>
      <c r="Y46" s="111"/>
      <c r="Z46" s="111"/>
      <c r="AA46" s="111"/>
      <c r="AB46" s="111"/>
      <c r="AC46" s="111"/>
      <c r="AD46" s="111"/>
      <c r="AE46" s="111"/>
      <c r="AF46" s="112"/>
    </row>
    <row r="47" spans="1:32" x14ac:dyDescent="0.25">
      <c r="A47" s="66"/>
      <c r="B47" s="111"/>
      <c r="C47" s="111"/>
      <c r="D47" s="111"/>
      <c r="E47" s="111"/>
      <c r="F47" s="111"/>
      <c r="G47" s="111"/>
      <c r="H47" s="111"/>
      <c r="I47" s="111"/>
      <c r="J47" s="111"/>
      <c r="K47" s="111"/>
      <c r="L47" s="111"/>
      <c r="M47" s="111"/>
      <c r="N47" s="111"/>
      <c r="O47" s="111"/>
      <c r="P47" s="111"/>
      <c r="Q47" s="111"/>
      <c r="R47" s="111"/>
      <c r="S47" s="111"/>
      <c r="T47" s="111"/>
      <c r="U47" s="111"/>
      <c r="V47" s="111"/>
      <c r="W47" s="111"/>
      <c r="X47" s="111"/>
      <c r="Y47" s="111"/>
      <c r="Z47" s="111"/>
      <c r="AA47" s="111"/>
      <c r="AB47" s="111"/>
      <c r="AC47" s="111"/>
      <c r="AD47" s="111"/>
      <c r="AE47" s="111"/>
      <c r="AF47" s="112"/>
    </row>
    <row r="48" spans="1:32" x14ac:dyDescent="0.25">
      <c r="A48" s="66"/>
      <c r="B48" s="111"/>
      <c r="C48" s="111"/>
      <c r="D48" s="111"/>
      <c r="E48" s="111"/>
      <c r="F48" s="111"/>
      <c r="G48" s="111"/>
      <c r="H48" s="111"/>
      <c r="I48" s="111"/>
      <c r="J48" s="111"/>
      <c r="K48" s="111"/>
      <c r="L48" s="111"/>
      <c r="M48" s="111"/>
      <c r="N48" s="111"/>
      <c r="O48" s="111"/>
      <c r="P48" s="111"/>
      <c r="Q48" s="111"/>
      <c r="R48" s="111"/>
      <c r="S48" s="111"/>
      <c r="T48" s="111"/>
      <c r="U48" s="111"/>
      <c r="V48" s="111"/>
      <c r="W48" s="111"/>
      <c r="X48" s="111"/>
      <c r="Y48" s="111"/>
      <c r="Z48" s="111"/>
      <c r="AA48" s="111"/>
      <c r="AB48" s="111"/>
      <c r="AC48" s="111"/>
      <c r="AD48" s="111"/>
      <c r="AE48" s="111"/>
      <c r="AF48" s="112"/>
    </row>
    <row r="49" spans="1:32" x14ac:dyDescent="0.25">
      <c r="A49" s="66"/>
      <c r="B49" s="111"/>
      <c r="C49" s="111"/>
      <c r="D49" s="111"/>
      <c r="E49" s="111"/>
      <c r="F49" s="111"/>
      <c r="G49" s="111"/>
      <c r="H49" s="111"/>
      <c r="I49" s="111"/>
      <c r="J49" s="111"/>
      <c r="K49" s="111"/>
      <c r="L49" s="111"/>
      <c r="M49" s="111"/>
      <c r="N49" s="111"/>
      <c r="O49" s="111"/>
      <c r="P49" s="111"/>
      <c r="Q49" s="111"/>
      <c r="R49" s="111"/>
      <c r="S49" s="111"/>
      <c r="T49" s="111"/>
      <c r="U49" s="111"/>
      <c r="V49" s="111"/>
      <c r="W49" s="111"/>
      <c r="X49" s="111"/>
      <c r="Y49" s="111"/>
      <c r="Z49" s="111"/>
      <c r="AA49" s="111"/>
      <c r="AB49" s="111"/>
      <c r="AC49" s="111"/>
      <c r="AD49" s="111"/>
      <c r="AE49" s="111"/>
      <c r="AF49" s="112"/>
    </row>
    <row r="50" spans="1:32" x14ac:dyDescent="0.25">
      <c r="A50" s="66"/>
      <c r="B50" s="111"/>
      <c r="C50" s="111"/>
      <c r="D50" s="111"/>
      <c r="E50" s="111"/>
      <c r="F50" s="111"/>
      <c r="G50" s="111"/>
      <c r="H50" s="111"/>
      <c r="I50" s="111"/>
      <c r="J50" s="111"/>
      <c r="K50" s="111"/>
      <c r="L50" s="111"/>
      <c r="M50" s="111"/>
      <c r="N50" s="111"/>
      <c r="O50" s="111"/>
      <c r="P50" s="111"/>
      <c r="Q50" s="111"/>
      <c r="R50" s="111"/>
      <c r="S50" s="111"/>
      <c r="T50" s="111"/>
      <c r="U50" s="111"/>
      <c r="V50" s="111"/>
      <c r="W50" s="111"/>
      <c r="X50" s="111"/>
      <c r="Y50" s="111"/>
      <c r="Z50" s="111"/>
      <c r="AA50" s="111"/>
      <c r="AB50" s="111"/>
      <c r="AC50" s="111"/>
      <c r="AD50" s="111"/>
      <c r="AE50" s="111"/>
      <c r="AF50" s="112"/>
    </row>
    <row r="51" spans="1:32" x14ac:dyDescent="0.25">
      <c r="A51" s="66"/>
      <c r="B51" s="111"/>
      <c r="C51" s="111"/>
      <c r="D51" s="111"/>
      <c r="E51" s="111"/>
      <c r="F51" s="111"/>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2"/>
    </row>
    <row r="52" spans="1:32" x14ac:dyDescent="0.25">
      <c r="A52" s="66"/>
      <c r="B52" s="111"/>
      <c r="C52" s="111"/>
      <c r="D52" s="111"/>
      <c r="E52" s="111"/>
      <c r="F52" s="111"/>
      <c r="G52" s="111"/>
      <c r="H52" s="111"/>
      <c r="I52" s="111"/>
      <c r="J52" s="111"/>
      <c r="K52" s="111"/>
      <c r="L52" s="111"/>
      <c r="M52" s="111"/>
      <c r="N52" s="111"/>
      <c r="O52" s="111"/>
      <c r="P52" s="111"/>
      <c r="Q52" s="111"/>
      <c r="R52" s="111"/>
      <c r="S52" s="111"/>
      <c r="T52" s="111"/>
      <c r="U52" s="111"/>
      <c r="V52" s="111"/>
      <c r="W52" s="111"/>
      <c r="X52" s="111"/>
      <c r="Y52" s="111"/>
      <c r="Z52" s="111"/>
      <c r="AA52" s="111"/>
      <c r="AB52" s="111"/>
      <c r="AC52" s="111"/>
      <c r="AD52" s="111"/>
      <c r="AE52" s="111"/>
      <c r="AF52" s="112"/>
    </row>
    <row r="53" spans="1:32" x14ac:dyDescent="0.25">
      <c r="A53" s="66"/>
      <c r="B53" s="111"/>
      <c r="C53" s="111"/>
      <c r="D53" s="111"/>
      <c r="E53" s="111"/>
      <c r="F53" s="111"/>
      <c r="G53" s="111"/>
      <c r="H53" s="111"/>
      <c r="I53" s="111"/>
      <c r="J53" s="111"/>
      <c r="K53" s="111"/>
      <c r="L53" s="111"/>
      <c r="M53" s="111"/>
      <c r="N53" s="111"/>
      <c r="O53" s="111"/>
      <c r="P53" s="111"/>
      <c r="Q53" s="111"/>
      <c r="R53" s="111"/>
      <c r="S53" s="111"/>
      <c r="T53" s="111"/>
      <c r="U53" s="111"/>
      <c r="V53" s="111"/>
      <c r="W53" s="111"/>
      <c r="X53" s="111"/>
      <c r="Y53" s="111"/>
      <c r="Z53" s="111"/>
      <c r="AA53" s="111"/>
      <c r="AB53" s="111"/>
      <c r="AC53" s="111"/>
      <c r="AD53" s="111"/>
      <c r="AE53" s="111"/>
      <c r="AF53" s="112"/>
    </row>
    <row r="54" spans="1:32" x14ac:dyDescent="0.25">
      <c r="A54" s="66"/>
      <c r="B54" s="111"/>
      <c r="C54" s="111"/>
      <c r="D54" s="111"/>
      <c r="E54" s="111"/>
      <c r="F54" s="111"/>
      <c r="G54" s="111"/>
      <c r="H54" s="111"/>
      <c r="I54" s="111"/>
      <c r="J54" s="111"/>
      <c r="K54" s="111"/>
      <c r="L54" s="111"/>
      <c r="M54" s="111"/>
      <c r="N54" s="111"/>
      <c r="O54" s="111"/>
      <c r="P54" s="111"/>
      <c r="Q54" s="111"/>
      <c r="R54" s="111"/>
      <c r="S54" s="111"/>
      <c r="T54" s="111"/>
      <c r="U54" s="111"/>
      <c r="V54" s="111"/>
      <c r="W54" s="111"/>
      <c r="X54" s="111"/>
      <c r="Y54" s="111"/>
      <c r="Z54" s="111"/>
      <c r="AA54" s="111"/>
      <c r="AB54" s="111"/>
      <c r="AC54" s="111"/>
      <c r="AD54" s="111"/>
      <c r="AE54" s="111"/>
      <c r="AF54" s="112"/>
    </row>
    <row r="55" spans="1:32" x14ac:dyDescent="0.25">
      <c r="A55" s="66"/>
      <c r="B55" s="111"/>
      <c r="C55" s="111"/>
      <c r="D55" s="111"/>
      <c r="E55" s="111"/>
      <c r="F55" s="111"/>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2"/>
    </row>
    <row r="56" spans="1:32" x14ac:dyDescent="0.25">
      <c r="A56" s="66"/>
      <c r="B56" s="111"/>
      <c r="C56" s="111"/>
      <c r="D56" s="111"/>
      <c r="E56" s="111"/>
      <c r="F56" s="111"/>
      <c r="G56" s="111"/>
      <c r="H56" s="111"/>
      <c r="I56" s="111"/>
      <c r="J56" s="111"/>
      <c r="K56" s="111"/>
      <c r="L56" s="111"/>
      <c r="M56" s="111"/>
      <c r="N56" s="111"/>
      <c r="O56" s="111"/>
      <c r="P56" s="111"/>
      <c r="Q56" s="111"/>
      <c r="R56" s="111"/>
      <c r="S56" s="111"/>
      <c r="T56" s="111"/>
      <c r="U56" s="111"/>
      <c r="V56" s="111"/>
      <c r="W56" s="111"/>
      <c r="X56" s="111"/>
      <c r="Y56" s="111"/>
      <c r="Z56" s="111"/>
      <c r="AA56" s="111"/>
      <c r="AB56" s="111"/>
      <c r="AC56" s="111"/>
      <c r="AD56" s="111"/>
      <c r="AE56" s="111"/>
      <c r="AF56" s="112"/>
    </row>
    <row r="57" spans="1:32" x14ac:dyDescent="0.25">
      <c r="A57" s="66"/>
      <c r="B57" s="111"/>
      <c r="C57" s="111"/>
      <c r="D57" s="111"/>
      <c r="E57" s="111"/>
      <c r="F57" s="111"/>
      <c r="G57" s="111"/>
      <c r="H57" s="111"/>
      <c r="I57" s="111"/>
      <c r="J57" s="111"/>
      <c r="K57" s="111"/>
      <c r="L57" s="111"/>
      <c r="M57" s="111"/>
      <c r="N57" s="111"/>
      <c r="O57" s="111"/>
      <c r="P57" s="111"/>
      <c r="Q57" s="111"/>
      <c r="R57" s="111"/>
      <c r="S57" s="111"/>
      <c r="T57" s="111"/>
      <c r="U57" s="111"/>
      <c r="V57" s="111"/>
      <c r="W57" s="111"/>
      <c r="X57" s="111"/>
      <c r="Y57" s="111"/>
      <c r="Z57" s="111"/>
      <c r="AA57" s="111"/>
      <c r="AB57" s="111"/>
      <c r="AC57" s="111"/>
      <c r="AD57" s="111"/>
      <c r="AE57" s="111"/>
      <c r="AF57" s="112"/>
    </row>
    <row r="58" spans="1:32" x14ac:dyDescent="0.25">
      <c r="A58" s="66"/>
      <c r="B58" s="111"/>
      <c r="C58" s="111"/>
      <c r="D58" s="111"/>
      <c r="E58" s="111"/>
      <c r="F58" s="111"/>
      <c r="G58" s="111"/>
      <c r="H58" s="111"/>
      <c r="I58" s="111"/>
      <c r="J58" s="111"/>
      <c r="K58" s="111"/>
      <c r="L58" s="111"/>
      <c r="M58" s="111"/>
      <c r="N58" s="111"/>
      <c r="O58" s="111"/>
      <c r="P58" s="111"/>
      <c r="Q58" s="111"/>
      <c r="R58" s="111"/>
      <c r="S58" s="111"/>
      <c r="T58" s="111"/>
      <c r="U58" s="111"/>
      <c r="V58" s="111"/>
      <c r="W58" s="111"/>
      <c r="X58" s="111"/>
      <c r="Y58" s="111"/>
      <c r="Z58" s="111"/>
      <c r="AA58" s="111"/>
      <c r="AB58" s="111"/>
      <c r="AC58" s="111"/>
      <c r="AD58" s="111"/>
      <c r="AE58" s="111"/>
      <c r="AF58" s="112"/>
    </row>
    <row r="59" spans="1:32" x14ac:dyDescent="0.25">
      <c r="A59" s="66"/>
      <c r="B59" s="111"/>
      <c r="C59" s="111"/>
      <c r="D59" s="111"/>
      <c r="E59" s="111"/>
      <c r="F59" s="111"/>
      <c r="G59" s="111"/>
      <c r="H59" s="111"/>
      <c r="I59" s="111"/>
      <c r="J59" s="111"/>
      <c r="K59" s="111"/>
      <c r="L59" s="111"/>
      <c r="M59" s="111"/>
      <c r="N59" s="111"/>
      <c r="O59" s="111"/>
      <c r="P59" s="111"/>
      <c r="Q59" s="111"/>
      <c r="R59" s="111"/>
      <c r="S59" s="111"/>
      <c r="T59" s="111"/>
      <c r="U59" s="111"/>
      <c r="V59" s="111"/>
      <c r="W59" s="111"/>
      <c r="X59" s="111"/>
      <c r="Y59" s="111"/>
      <c r="Z59" s="111"/>
      <c r="AA59" s="111"/>
      <c r="AB59" s="111"/>
      <c r="AC59" s="111"/>
      <c r="AD59" s="111"/>
      <c r="AE59" s="111"/>
      <c r="AF59" s="112"/>
    </row>
    <row r="60" spans="1:32" x14ac:dyDescent="0.25">
      <c r="A60" s="66"/>
      <c r="B60" s="111"/>
      <c r="C60" s="111"/>
      <c r="D60" s="111"/>
      <c r="E60" s="111"/>
      <c r="F60" s="111"/>
      <c r="G60" s="111"/>
      <c r="H60" s="111"/>
      <c r="I60" s="111"/>
      <c r="J60" s="111"/>
      <c r="K60" s="111"/>
      <c r="L60" s="111"/>
      <c r="M60" s="111"/>
      <c r="N60" s="111"/>
      <c r="O60" s="111"/>
      <c r="P60" s="111"/>
      <c r="Q60" s="111"/>
      <c r="R60" s="111"/>
      <c r="S60" s="111"/>
      <c r="T60" s="111"/>
      <c r="U60" s="111"/>
      <c r="V60" s="111"/>
      <c r="W60" s="111"/>
      <c r="X60" s="111"/>
      <c r="Y60" s="111"/>
      <c r="Z60" s="111"/>
      <c r="AA60" s="111"/>
      <c r="AB60" s="111"/>
      <c r="AC60" s="111"/>
      <c r="AD60" s="111"/>
      <c r="AE60" s="111"/>
      <c r="AF60" s="112"/>
    </row>
    <row r="61" spans="1:32" x14ac:dyDescent="0.25">
      <c r="A61" s="66"/>
      <c r="B61" s="111"/>
      <c r="C61" s="111"/>
      <c r="D61" s="111"/>
      <c r="E61" s="111"/>
      <c r="F61" s="111"/>
      <c r="G61" s="111"/>
      <c r="H61" s="111"/>
      <c r="I61" s="111"/>
      <c r="J61" s="111"/>
      <c r="K61" s="111"/>
      <c r="L61" s="111"/>
      <c r="M61" s="111"/>
      <c r="N61" s="111"/>
      <c r="O61" s="111"/>
      <c r="P61" s="111"/>
      <c r="Q61" s="111"/>
      <c r="R61" s="111"/>
      <c r="S61" s="111"/>
      <c r="T61" s="111"/>
      <c r="U61" s="111"/>
      <c r="V61" s="111"/>
      <c r="W61" s="111"/>
      <c r="X61" s="111"/>
      <c r="Y61" s="111"/>
      <c r="Z61" s="111"/>
      <c r="AA61" s="111"/>
      <c r="AB61" s="111"/>
      <c r="AC61" s="111"/>
      <c r="AD61" s="111"/>
      <c r="AE61" s="111"/>
      <c r="AF61" s="112"/>
    </row>
    <row r="62" spans="1:32" x14ac:dyDescent="0.25">
      <c r="A62" s="66"/>
      <c r="B62" s="111"/>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2"/>
    </row>
    <row r="63" spans="1:32" x14ac:dyDescent="0.25">
      <c r="A63" s="66"/>
      <c r="B63" s="111"/>
      <c r="C63" s="111"/>
      <c r="D63" s="111"/>
      <c r="E63" s="111"/>
      <c r="F63" s="111"/>
      <c r="G63" s="111"/>
      <c r="H63" s="111"/>
      <c r="I63" s="111"/>
      <c r="J63" s="111"/>
      <c r="K63" s="111"/>
      <c r="L63" s="111"/>
      <c r="M63" s="111"/>
      <c r="N63" s="111"/>
      <c r="O63" s="111"/>
      <c r="P63" s="111"/>
      <c r="Q63" s="111"/>
      <c r="R63" s="111"/>
      <c r="S63" s="111"/>
      <c r="T63" s="111"/>
      <c r="U63" s="111"/>
      <c r="V63" s="111"/>
      <c r="W63" s="111"/>
      <c r="X63" s="111"/>
      <c r="Y63" s="111"/>
      <c r="Z63" s="111"/>
      <c r="AA63" s="111"/>
      <c r="AB63" s="111"/>
      <c r="AC63" s="111"/>
      <c r="AD63" s="111"/>
      <c r="AE63" s="111"/>
      <c r="AF63" s="112"/>
    </row>
    <row r="64" spans="1:32" x14ac:dyDescent="0.25">
      <c r="A64" s="66"/>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2"/>
    </row>
    <row r="65" spans="1:32" ht="18.75" x14ac:dyDescent="0.3">
      <c r="A65" s="66"/>
      <c r="B65" s="117"/>
      <c r="C65" s="116" t="s">
        <v>109</v>
      </c>
      <c r="D65" s="117"/>
      <c r="E65" s="117"/>
      <c r="F65" s="117"/>
      <c r="G65" s="117"/>
      <c r="H65" s="117"/>
      <c r="I65" s="117"/>
      <c r="J65" s="117"/>
      <c r="K65" s="117"/>
      <c r="L65" s="117"/>
      <c r="M65" s="117"/>
      <c r="N65" s="117"/>
      <c r="O65" s="117"/>
      <c r="P65" s="117"/>
      <c r="Q65" s="117"/>
      <c r="R65" s="117"/>
      <c r="S65" s="117"/>
      <c r="T65" s="117"/>
      <c r="U65" s="117"/>
      <c r="V65" s="117"/>
      <c r="W65" s="117"/>
      <c r="X65" s="117"/>
      <c r="Y65" s="117"/>
      <c r="Z65" s="117"/>
      <c r="AA65" s="117"/>
      <c r="AB65" s="117"/>
      <c r="AC65" s="117"/>
      <c r="AD65" s="117"/>
      <c r="AE65" s="117"/>
      <c r="AF65" s="112"/>
    </row>
    <row r="66" spans="1:32" x14ac:dyDescent="0.25">
      <c r="A66" s="66"/>
      <c r="B66" s="111"/>
      <c r="C66" s="111"/>
      <c r="D66" s="111"/>
      <c r="E66" s="111"/>
      <c r="F66" s="111"/>
      <c r="G66" s="111"/>
      <c r="H66" s="111"/>
      <c r="I66" s="111"/>
      <c r="J66" s="111"/>
      <c r="K66" s="111"/>
      <c r="L66" s="111"/>
      <c r="M66" s="111"/>
      <c r="N66" s="111"/>
      <c r="O66" s="111"/>
      <c r="P66" s="111"/>
      <c r="Q66" s="111"/>
      <c r="R66" s="111"/>
      <c r="S66" s="111"/>
      <c r="T66" s="111"/>
      <c r="U66" s="111"/>
      <c r="V66" s="111"/>
      <c r="W66" s="111"/>
      <c r="X66" s="111"/>
      <c r="Y66" s="111"/>
      <c r="Z66" s="111"/>
      <c r="AA66" s="111"/>
      <c r="AB66" s="111"/>
      <c r="AC66" s="111"/>
      <c r="AD66" s="111"/>
      <c r="AE66" s="111"/>
      <c r="AF66" s="112"/>
    </row>
    <row r="67" spans="1:32" x14ac:dyDescent="0.25">
      <c r="A67" s="66"/>
      <c r="B67" s="311" t="s">
        <v>42</v>
      </c>
      <c r="C67" s="243"/>
      <c r="D67" s="243"/>
      <c r="E67" s="243"/>
      <c r="F67" s="243"/>
      <c r="G67" s="243"/>
      <c r="H67" s="244"/>
      <c r="I67" s="312">
        <v>2018</v>
      </c>
      <c r="J67" s="234"/>
      <c r="K67" s="234"/>
      <c r="L67" s="235"/>
      <c r="M67" s="233" t="s">
        <v>1</v>
      </c>
      <c r="N67" s="234"/>
      <c r="O67" s="234"/>
      <c r="P67" s="235"/>
      <c r="Q67" s="233">
        <v>2020</v>
      </c>
      <c r="R67" s="234"/>
      <c r="S67" s="234"/>
      <c r="T67" s="235"/>
      <c r="U67" s="236">
        <v>2021</v>
      </c>
      <c r="V67" s="234"/>
      <c r="W67" s="234"/>
      <c r="X67" s="235"/>
      <c r="Y67" s="237"/>
      <c r="Z67" s="238"/>
      <c r="AA67" s="226"/>
      <c r="AB67" s="231"/>
      <c r="AC67" s="226"/>
      <c r="AD67" s="111"/>
      <c r="AE67" s="111"/>
      <c r="AF67" s="112"/>
    </row>
    <row r="68" spans="1:32" x14ac:dyDescent="0.25">
      <c r="A68" s="66"/>
      <c r="B68" s="245"/>
      <c r="C68" s="246"/>
      <c r="D68" s="246"/>
      <c r="E68" s="246"/>
      <c r="F68" s="246"/>
      <c r="G68" s="246"/>
      <c r="H68" s="241"/>
      <c r="I68" s="197" t="s">
        <v>22</v>
      </c>
      <c r="J68" s="196" t="s">
        <v>21</v>
      </c>
      <c r="K68" s="196" t="s">
        <v>20</v>
      </c>
      <c r="L68" s="173" t="s">
        <v>19</v>
      </c>
      <c r="M68" s="195" t="s">
        <v>22</v>
      </c>
      <c r="N68" s="196" t="s">
        <v>21</v>
      </c>
      <c r="O68" s="196" t="s">
        <v>20</v>
      </c>
      <c r="P68" s="173" t="s">
        <v>19</v>
      </c>
      <c r="Q68" s="195" t="s">
        <v>22</v>
      </c>
      <c r="R68" s="196" t="s">
        <v>21</v>
      </c>
      <c r="S68" s="196" t="s">
        <v>20</v>
      </c>
      <c r="T68" s="173" t="s">
        <v>19</v>
      </c>
      <c r="U68" s="195" t="s">
        <v>22</v>
      </c>
      <c r="V68" s="196" t="s">
        <v>21</v>
      </c>
      <c r="W68" s="196" t="s">
        <v>20</v>
      </c>
      <c r="X68" s="173" t="s">
        <v>19</v>
      </c>
      <c r="Y68" s="217"/>
      <c r="Z68" s="218"/>
      <c r="AA68" s="218"/>
      <c r="AB68" s="218"/>
      <c r="AC68" s="218"/>
      <c r="AD68" s="111"/>
      <c r="AE68" s="111"/>
      <c r="AF68" s="112"/>
    </row>
    <row r="69" spans="1:32" ht="15" customHeight="1" x14ac:dyDescent="0.25">
      <c r="A69" s="66"/>
      <c r="B69" s="310" t="s">
        <v>12</v>
      </c>
      <c r="C69" s="248"/>
      <c r="D69" s="248"/>
      <c r="E69" s="248"/>
      <c r="F69" s="248"/>
      <c r="G69" s="248"/>
      <c r="H69" s="249"/>
      <c r="I69" s="198">
        <v>0</v>
      </c>
      <c r="J69" s="156">
        <v>0</v>
      </c>
      <c r="K69" s="156">
        <v>0</v>
      </c>
      <c r="L69" s="156">
        <v>4</v>
      </c>
      <c r="M69" s="155">
        <v>0</v>
      </c>
      <c r="N69" s="156">
        <v>0</v>
      </c>
      <c r="O69" s="156">
        <v>0</v>
      </c>
      <c r="P69" s="156">
        <v>2</v>
      </c>
      <c r="Q69" s="155">
        <v>0</v>
      </c>
      <c r="R69" s="156">
        <v>0</v>
      </c>
      <c r="S69" s="156">
        <v>0</v>
      </c>
      <c r="T69" s="156">
        <v>4</v>
      </c>
      <c r="U69" s="155">
        <v>0</v>
      </c>
      <c r="V69" s="156">
        <v>0</v>
      </c>
      <c r="W69" s="156">
        <v>1</v>
      </c>
      <c r="X69" s="156">
        <v>2</v>
      </c>
      <c r="Y69" s="219"/>
      <c r="Z69" s="220"/>
      <c r="AA69" s="220"/>
      <c r="AB69" s="220"/>
      <c r="AC69" s="220"/>
      <c r="AD69" s="111"/>
      <c r="AE69" s="111"/>
      <c r="AF69" s="112"/>
    </row>
    <row r="70" spans="1:32" ht="15" customHeight="1" x14ac:dyDescent="0.25">
      <c r="A70" s="66"/>
      <c r="B70" s="310" t="s">
        <v>7</v>
      </c>
      <c r="C70" s="248"/>
      <c r="D70" s="248"/>
      <c r="E70" s="248"/>
      <c r="F70" s="248"/>
      <c r="G70" s="248"/>
      <c r="H70" s="249"/>
      <c r="I70" s="199">
        <v>0</v>
      </c>
      <c r="J70" s="158">
        <v>0</v>
      </c>
      <c r="K70" s="158">
        <v>2</v>
      </c>
      <c r="L70" s="158">
        <v>12</v>
      </c>
      <c r="M70" s="157">
        <v>0</v>
      </c>
      <c r="N70" s="158">
        <v>1</v>
      </c>
      <c r="O70" s="158">
        <v>0</v>
      </c>
      <c r="P70" s="158">
        <v>16</v>
      </c>
      <c r="Q70" s="157">
        <v>0</v>
      </c>
      <c r="R70" s="158">
        <v>0</v>
      </c>
      <c r="S70" s="158">
        <v>5</v>
      </c>
      <c r="T70" s="158">
        <v>24</v>
      </c>
      <c r="U70" s="157">
        <v>0</v>
      </c>
      <c r="V70" s="158">
        <v>1</v>
      </c>
      <c r="W70" s="158">
        <v>5</v>
      </c>
      <c r="X70" s="158">
        <v>28</v>
      </c>
      <c r="Y70" s="219"/>
      <c r="Z70" s="220"/>
      <c r="AA70" s="220"/>
      <c r="AB70" s="220"/>
      <c r="AC70" s="220"/>
      <c r="AD70" s="111"/>
      <c r="AE70" s="111"/>
      <c r="AF70" s="112"/>
    </row>
    <row r="71" spans="1:32" ht="15" customHeight="1" x14ac:dyDescent="0.25">
      <c r="A71" s="66"/>
      <c r="B71" s="310" t="s">
        <v>6</v>
      </c>
      <c r="C71" s="248"/>
      <c r="D71" s="248"/>
      <c r="E71" s="248"/>
      <c r="F71" s="248"/>
      <c r="G71" s="248"/>
      <c r="H71" s="249"/>
      <c r="I71" s="199">
        <v>0</v>
      </c>
      <c r="J71" s="158">
        <v>1</v>
      </c>
      <c r="K71" s="158">
        <v>6</v>
      </c>
      <c r="L71" s="158">
        <v>80</v>
      </c>
      <c r="M71" s="157">
        <v>0</v>
      </c>
      <c r="N71" s="158">
        <v>1</v>
      </c>
      <c r="O71" s="158">
        <v>5</v>
      </c>
      <c r="P71" s="158">
        <v>84</v>
      </c>
      <c r="Q71" s="157">
        <v>0</v>
      </c>
      <c r="R71" s="158">
        <v>1</v>
      </c>
      <c r="S71" s="158">
        <v>11</v>
      </c>
      <c r="T71" s="158">
        <v>127</v>
      </c>
      <c r="U71" s="157">
        <v>0</v>
      </c>
      <c r="V71" s="158">
        <v>9</v>
      </c>
      <c r="W71" s="158">
        <v>16</v>
      </c>
      <c r="X71" s="158">
        <v>81</v>
      </c>
      <c r="Y71" s="219"/>
      <c r="Z71" s="220"/>
      <c r="AA71" s="220"/>
      <c r="AB71" s="220"/>
      <c r="AC71" s="220"/>
      <c r="AD71" s="111"/>
      <c r="AE71" s="111"/>
      <c r="AF71" s="112"/>
    </row>
    <row r="72" spans="1:32" ht="15" customHeight="1" x14ac:dyDescent="0.25">
      <c r="A72" s="66"/>
      <c r="B72" s="310" t="s">
        <v>14</v>
      </c>
      <c r="C72" s="248"/>
      <c r="D72" s="248"/>
      <c r="E72" s="248"/>
      <c r="F72" s="248"/>
      <c r="G72" s="248"/>
      <c r="H72" s="249"/>
      <c r="I72" s="199">
        <v>0</v>
      </c>
      <c r="J72" s="158">
        <v>0</v>
      </c>
      <c r="K72" s="158">
        <v>2</v>
      </c>
      <c r="L72" s="158">
        <v>14</v>
      </c>
      <c r="M72" s="157">
        <v>0</v>
      </c>
      <c r="N72" s="158">
        <v>0</v>
      </c>
      <c r="O72" s="158">
        <v>0</v>
      </c>
      <c r="P72" s="158">
        <v>5</v>
      </c>
      <c r="Q72" s="157">
        <v>0</v>
      </c>
      <c r="R72" s="158">
        <v>0</v>
      </c>
      <c r="S72" s="158">
        <v>0</v>
      </c>
      <c r="T72" s="158">
        <v>22</v>
      </c>
      <c r="U72" s="157">
        <v>0</v>
      </c>
      <c r="V72" s="158">
        <v>2</v>
      </c>
      <c r="W72" s="158">
        <v>2</v>
      </c>
      <c r="X72" s="158">
        <v>7</v>
      </c>
      <c r="Y72" s="219"/>
      <c r="Z72" s="220"/>
      <c r="AA72" s="220"/>
      <c r="AB72" s="220"/>
      <c r="AC72" s="220"/>
      <c r="AD72" s="111"/>
      <c r="AE72" s="111"/>
      <c r="AF72" s="112"/>
    </row>
    <row r="73" spans="1:32" ht="15" customHeight="1" x14ac:dyDescent="0.25">
      <c r="A73" s="66"/>
      <c r="B73" s="310" t="s">
        <v>8</v>
      </c>
      <c r="C73" s="248"/>
      <c r="D73" s="248"/>
      <c r="E73" s="248"/>
      <c r="F73" s="248"/>
      <c r="G73" s="248"/>
      <c r="H73" s="249"/>
      <c r="I73" s="199">
        <v>0</v>
      </c>
      <c r="J73" s="158">
        <v>0</v>
      </c>
      <c r="K73" s="158">
        <v>4</v>
      </c>
      <c r="L73" s="158">
        <v>28</v>
      </c>
      <c r="M73" s="157">
        <v>0</v>
      </c>
      <c r="N73" s="158">
        <v>2</v>
      </c>
      <c r="O73" s="158">
        <v>2</v>
      </c>
      <c r="P73" s="158">
        <v>24</v>
      </c>
      <c r="Q73" s="157">
        <v>0</v>
      </c>
      <c r="R73" s="158">
        <v>0</v>
      </c>
      <c r="S73" s="158">
        <v>3</v>
      </c>
      <c r="T73" s="158">
        <v>32</v>
      </c>
      <c r="U73" s="157">
        <v>0</v>
      </c>
      <c r="V73" s="158">
        <v>2</v>
      </c>
      <c r="W73" s="158">
        <v>4</v>
      </c>
      <c r="X73" s="158">
        <v>34</v>
      </c>
      <c r="Y73" s="219"/>
      <c r="Z73" s="220"/>
      <c r="AA73" s="220"/>
      <c r="AB73" s="220"/>
      <c r="AC73" s="220"/>
      <c r="AD73" s="111"/>
      <c r="AE73" s="111"/>
      <c r="AF73" s="112"/>
    </row>
    <row r="74" spans="1:32" ht="15" customHeight="1" x14ac:dyDescent="0.25">
      <c r="A74" s="66"/>
      <c r="B74" s="310" t="s">
        <v>13</v>
      </c>
      <c r="C74" s="248"/>
      <c r="D74" s="248"/>
      <c r="E74" s="248"/>
      <c r="F74" s="248"/>
      <c r="G74" s="248"/>
      <c r="H74" s="249"/>
      <c r="I74" s="199">
        <v>0</v>
      </c>
      <c r="J74" s="158">
        <v>0</v>
      </c>
      <c r="K74" s="158">
        <v>2</v>
      </c>
      <c r="L74" s="158">
        <v>11</v>
      </c>
      <c r="M74" s="157">
        <v>0</v>
      </c>
      <c r="N74" s="158">
        <v>0</v>
      </c>
      <c r="O74" s="158">
        <v>0</v>
      </c>
      <c r="P74" s="158">
        <v>16</v>
      </c>
      <c r="Q74" s="157">
        <v>0</v>
      </c>
      <c r="R74" s="158">
        <v>1</v>
      </c>
      <c r="S74" s="158">
        <v>1</v>
      </c>
      <c r="T74" s="158">
        <v>22</v>
      </c>
      <c r="U74" s="157">
        <v>0</v>
      </c>
      <c r="V74" s="158">
        <v>1</v>
      </c>
      <c r="W74" s="158">
        <v>7</v>
      </c>
      <c r="X74" s="158">
        <v>18</v>
      </c>
      <c r="Y74" s="219"/>
      <c r="Z74" s="220"/>
      <c r="AA74" s="220"/>
      <c r="AB74" s="220"/>
      <c r="AC74" s="220"/>
      <c r="AD74" s="111"/>
      <c r="AE74" s="111"/>
      <c r="AF74" s="112"/>
    </row>
    <row r="75" spans="1:32" ht="15" customHeight="1" x14ac:dyDescent="0.25">
      <c r="A75" s="66"/>
      <c r="B75" s="310" t="s">
        <v>15</v>
      </c>
      <c r="C75" s="248"/>
      <c r="D75" s="248"/>
      <c r="E75" s="248"/>
      <c r="F75" s="248"/>
      <c r="G75" s="248"/>
      <c r="H75" s="249"/>
      <c r="I75" s="199">
        <v>0</v>
      </c>
      <c r="J75" s="158">
        <v>0</v>
      </c>
      <c r="K75" s="158">
        <v>0</v>
      </c>
      <c r="L75" s="158">
        <v>7</v>
      </c>
      <c r="M75" s="157">
        <v>0</v>
      </c>
      <c r="N75" s="158">
        <v>0</v>
      </c>
      <c r="O75" s="158">
        <v>0</v>
      </c>
      <c r="P75" s="158">
        <v>8</v>
      </c>
      <c r="Q75" s="157">
        <v>0</v>
      </c>
      <c r="R75" s="158">
        <v>0</v>
      </c>
      <c r="S75" s="158">
        <v>0</v>
      </c>
      <c r="T75" s="158">
        <v>14</v>
      </c>
      <c r="U75" s="157">
        <v>0</v>
      </c>
      <c r="V75" s="158">
        <v>0</v>
      </c>
      <c r="W75" s="158">
        <v>0</v>
      </c>
      <c r="X75" s="158">
        <v>11</v>
      </c>
      <c r="Y75" s="219"/>
      <c r="Z75" s="220"/>
      <c r="AA75" s="220"/>
      <c r="AB75" s="220"/>
      <c r="AC75" s="220"/>
      <c r="AD75" s="111"/>
      <c r="AE75" s="111"/>
      <c r="AF75" s="112"/>
    </row>
    <row r="76" spans="1:32" ht="15" customHeight="1" x14ac:dyDescent="0.25">
      <c r="A76" s="66"/>
      <c r="B76" s="310" t="s">
        <v>11</v>
      </c>
      <c r="C76" s="248"/>
      <c r="D76" s="248"/>
      <c r="E76" s="248"/>
      <c r="F76" s="248"/>
      <c r="G76" s="248"/>
      <c r="H76" s="249"/>
      <c r="I76" s="199">
        <v>0</v>
      </c>
      <c r="J76" s="158">
        <v>0</v>
      </c>
      <c r="K76" s="158">
        <v>0</v>
      </c>
      <c r="L76" s="158">
        <v>22</v>
      </c>
      <c r="M76" s="157">
        <v>0</v>
      </c>
      <c r="N76" s="158">
        <v>0</v>
      </c>
      <c r="O76" s="158">
        <v>1</v>
      </c>
      <c r="P76" s="158">
        <v>28</v>
      </c>
      <c r="Q76" s="157">
        <v>0</v>
      </c>
      <c r="R76" s="158">
        <v>0</v>
      </c>
      <c r="S76" s="158">
        <v>1</v>
      </c>
      <c r="T76" s="158">
        <v>28</v>
      </c>
      <c r="U76" s="157">
        <v>0</v>
      </c>
      <c r="V76" s="158">
        <v>0</v>
      </c>
      <c r="W76" s="158">
        <v>3</v>
      </c>
      <c r="X76" s="158">
        <v>37</v>
      </c>
      <c r="Y76" s="219"/>
      <c r="Z76" s="220"/>
      <c r="AA76" s="220"/>
      <c r="AB76" s="220"/>
      <c r="AC76" s="220"/>
      <c r="AD76" s="111"/>
      <c r="AE76" s="111"/>
      <c r="AF76" s="112"/>
    </row>
    <row r="77" spans="1:32" ht="15" customHeight="1" x14ac:dyDescent="0.25">
      <c r="A77" s="66"/>
      <c r="B77" s="310" t="s">
        <v>75</v>
      </c>
      <c r="C77" s="248"/>
      <c r="D77" s="248"/>
      <c r="E77" s="248"/>
      <c r="F77" s="248"/>
      <c r="G77" s="248"/>
      <c r="H77" s="249"/>
      <c r="I77" s="199">
        <v>0</v>
      </c>
      <c r="J77" s="158">
        <v>0</v>
      </c>
      <c r="K77" s="158">
        <v>2</v>
      </c>
      <c r="L77" s="158">
        <v>43</v>
      </c>
      <c r="M77" s="157">
        <v>0</v>
      </c>
      <c r="N77" s="158">
        <v>1</v>
      </c>
      <c r="O77" s="158">
        <v>1</v>
      </c>
      <c r="P77" s="158">
        <v>37</v>
      </c>
      <c r="Q77" s="157">
        <v>0</v>
      </c>
      <c r="R77" s="158">
        <v>1</v>
      </c>
      <c r="S77" s="158">
        <v>4</v>
      </c>
      <c r="T77" s="158">
        <v>69</v>
      </c>
      <c r="U77" s="157">
        <v>0</v>
      </c>
      <c r="V77" s="158">
        <v>1</v>
      </c>
      <c r="W77" s="158">
        <v>11</v>
      </c>
      <c r="X77" s="158">
        <v>54</v>
      </c>
      <c r="Y77" s="219"/>
      <c r="Z77" s="220"/>
      <c r="AA77" s="220"/>
      <c r="AB77" s="220"/>
      <c r="AC77" s="220"/>
      <c r="AD77" s="111"/>
      <c r="AE77" s="111"/>
      <c r="AF77" s="112"/>
    </row>
    <row r="78" spans="1:32" ht="15" customHeight="1" x14ac:dyDescent="0.25">
      <c r="A78" s="66"/>
      <c r="B78" s="310" t="s">
        <v>10</v>
      </c>
      <c r="C78" s="248"/>
      <c r="D78" s="248"/>
      <c r="E78" s="248"/>
      <c r="F78" s="248"/>
      <c r="G78" s="248"/>
      <c r="H78" s="249"/>
      <c r="I78" s="200">
        <v>0</v>
      </c>
      <c r="J78" s="160">
        <v>0</v>
      </c>
      <c r="K78" s="160">
        <v>2</v>
      </c>
      <c r="L78" s="160">
        <v>19</v>
      </c>
      <c r="M78" s="159">
        <v>0</v>
      </c>
      <c r="N78" s="160">
        <v>0</v>
      </c>
      <c r="O78" s="160">
        <v>1</v>
      </c>
      <c r="P78" s="160">
        <v>15</v>
      </c>
      <c r="Q78" s="159">
        <v>0</v>
      </c>
      <c r="R78" s="160">
        <v>0</v>
      </c>
      <c r="S78" s="160">
        <v>3</v>
      </c>
      <c r="T78" s="160">
        <v>35</v>
      </c>
      <c r="U78" s="159">
        <v>0</v>
      </c>
      <c r="V78" s="160">
        <v>1</v>
      </c>
      <c r="W78" s="160">
        <v>5</v>
      </c>
      <c r="X78" s="160">
        <v>30</v>
      </c>
      <c r="Y78" s="221"/>
      <c r="Z78" s="222"/>
      <c r="AA78" s="222"/>
      <c r="AB78" s="222"/>
      <c r="AC78" s="222"/>
      <c r="AD78" s="111"/>
      <c r="AE78" s="111"/>
      <c r="AF78" s="112"/>
    </row>
    <row r="79" spans="1:32" ht="15" customHeight="1" x14ac:dyDescent="0.25">
      <c r="A79" s="66"/>
      <c r="B79" s="310" t="s">
        <v>17</v>
      </c>
      <c r="C79" s="248"/>
      <c r="D79" s="248"/>
      <c r="E79" s="248"/>
      <c r="F79" s="248"/>
      <c r="G79" s="248"/>
      <c r="H79" s="249"/>
      <c r="I79" s="199">
        <v>0</v>
      </c>
      <c r="J79" s="158">
        <v>1</v>
      </c>
      <c r="K79" s="158">
        <v>0</v>
      </c>
      <c r="L79" s="158">
        <v>7</v>
      </c>
      <c r="M79" s="157">
        <v>0</v>
      </c>
      <c r="N79" s="158">
        <v>0</v>
      </c>
      <c r="O79" s="158">
        <v>2</v>
      </c>
      <c r="P79" s="158">
        <v>13</v>
      </c>
      <c r="Q79" s="157">
        <v>0</v>
      </c>
      <c r="R79" s="158">
        <v>0</v>
      </c>
      <c r="S79" s="158">
        <v>1</v>
      </c>
      <c r="T79" s="158">
        <v>17</v>
      </c>
      <c r="U79" s="157">
        <v>0</v>
      </c>
      <c r="V79" s="158">
        <v>0</v>
      </c>
      <c r="W79" s="158">
        <v>3</v>
      </c>
      <c r="X79" s="158">
        <v>13</v>
      </c>
      <c r="Y79" s="219"/>
      <c r="Z79" s="220"/>
      <c r="AA79" s="220"/>
      <c r="AB79" s="220"/>
      <c r="AC79" s="220"/>
      <c r="AD79" s="111"/>
      <c r="AE79" s="111"/>
      <c r="AF79" s="112"/>
    </row>
    <row r="80" spans="1:32" ht="15" customHeight="1" x14ac:dyDescent="0.25">
      <c r="A80" s="66"/>
      <c r="B80" s="310" t="s">
        <v>68</v>
      </c>
      <c r="C80" s="248"/>
      <c r="D80" s="248"/>
      <c r="E80" s="248"/>
      <c r="F80" s="248"/>
      <c r="G80" s="248"/>
      <c r="H80" s="249"/>
      <c r="I80" s="199">
        <v>0</v>
      </c>
      <c r="J80" s="158">
        <v>0</v>
      </c>
      <c r="K80" s="158">
        <v>0</v>
      </c>
      <c r="L80" s="158">
        <v>0</v>
      </c>
      <c r="M80" s="157">
        <v>0</v>
      </c>
      <c r="N80" s="158">
        <v>0</v>
      </c>
      <c r="O80" s="158">
        <v>0</v>
      </c>
      <c r="P80" s="158">
        <v>1</v>
      </c>
      <c r="Q80" s="157">
        <v>0</v>
      </c>
      <c r="R80" s="158">
        <v>0</v>
      </c>
      <c r="S80" s="158">
        <v>0</v>
      </c>
      <c r="T80" s="158">
        <v>0</v>
      </c>
      <c r="U80" s="157">
        <v>0</v>
      </c>
      <c r="V80" s="158">
        <v>0</v>
      </c>
      <c r="W80" s="158">
        <v>0</v>
      </c>
      <c r="X80" s="158">
        <v>0</v>
      </c>
      <c r="Y80" s="219"/>
      <c r="Z80" s="220"/>
      <c r="AA80" s="220"/>
      <c r="AB80" s="220"/>
      <c r="AC80" s="220"/>
      <c r="AD80" s="111"/>
      <c r="AE80" s="111"/>
      <c r="AF80" s="112"/>
    </row>
    <row r="81" spans="1:32" ht="15" customHeight="1" x14ac:dyDescent="0.25">
      <c r="A81" s="66"/>
      <c r="B81" s="310" t="s">
        <v>9</v>
      </c>
      <c r="C81" s="248"/>
      <c r="D81" s="248"/>
      <c r="E81" s="248"/>
      <c r="F81" s="248"/>
      <c r="G81" s="248"/>
      <c r="H81" s="249"/>
      <c r="I81" s="201">
        <v>0</v>
      </c>
      <c r="J81" s="162">
        <v>0</v>
      </c>
      <c r="K81" s="162">
        <v>9</v>
      </c>
      <c r="L81" s="162">
        <v>294</v>
      </c>
      <c r="M81" s="161">
        <v>0</v>
      </c>
      <c r="N81" s="162">
        <v>1</v>
      </c>
      <c r="O81" s="162">
        <v>2</v>
      </c>
      <c r="P81" s="162">
        <v>308</v>
      </c>
      <c r="Q81" s="161">
        <v>0</v>
      </c>
      <c r="R81" s="162">
        <v>0</v>
      </c>
      <c r="S81" s="162">
        <v>8</v>
      </c>
      <c r="T81" s="162">
        <v>530</v>
      </c>
      <c r="U81" s="161">
        <v>0</v>
      </c>
      <c r="V81" s="162">
        <v>6</v>
      </c>
      <c r="W81" s="162">
        <v>21</v>
      </c>
      <c r="X81" s="162">
        <v>595</v>
      </c>
      <c r="Y81" s="219"/>
      <c r="Z81" s="220"/>
      <c r="AA81" s="220"/>
      <c r="AB81" s="220"/>
      <c r="AC81" s="220"/>
      <c r="AD81" s="111"/>
      <c r="AE81" s="111"/>
      <c r="AF81" s="112"/>
    </row>
    <row r="82" spans="1:32" ht="15" customHeight="1" x14ac:dyDescent="0.25">
      <c r="A82" s="66"/>
      <c r="B82" s="254" t="s">
        <v>3</v>
      </c>
      <c r="C82" s="255"/>
      <c r="D82" s="255"/>
      <c r="E82" s="255"/>
      <c r="F82" s="255"/>
      <c r="G82" s="255"/>
      <c r="H82" s="256"/>
      <c r="I82" s="194">
        <f t="shared" ref="I82:X82" si="4">SUM(I69:I81)</f>
        <v>0</v>
      </c>
      <c r="J82" s="178">
        <f t="shared" si="4"/>
        <v>2</v>
      </c>
      <c r="K82" s="178">
        <f t="shared" si="4"/>
        <v>29</v>
      </c>
      <c r="L82" s="179">
        <f t="shared" si="4"/>
        <v>541</v>
      </c>
      <c r="M82" s="177">
        <f t="shared" si="4"/>
        <v>0</v>
      </c>
      <c r="N82" s="178">
        <f t="shared" si="4"/>
        <v>6</v>
      </c>
      <c r="O82" s="178">
        <f t="shared" si="4"/>
        <v>14</v>
      </c>
      <c r="P82" s="179">
        <f t="shared" si="4"/>
        <v>557</v>
      </c>
      <c r="Q82" s="177">
        <f t="shared" si="4"/>
        <v>0</v>
      </c>
      <c r="R82" s="178">
        <f t="shared" si="4"/>
        <v>3</v>
      </c>
      <c r="S82" s="178">
        <f t="shared" si="4"/>
        <v>37</v>
      </c>
      <c r="T82" s="179">
        <f t="shared" si="4"/>
        <v>924</v>
      </c>
      <c r="U82" s="174">
        <f t="shared" si="4"/>
        <v>0</v>
      </c>
      <c r="V82" s="175">
        <f t="shared" si="4"/>
        <v>23</v>
      </c>
      <c r="W82" s="175">
        <f t="shared" si="4"/>
        <v>78</v>
      </c>
      <c r="X82" s="176">
        <f t="shared" si="4"/>
        <v>910</v>
      </c>
      <c r="Y82" s="223"/>
      <c r="Z82" s="224"/>
      <c r="AA82" s="224"/>
      <c r="AB82" s="224"/>
      <c r="AC82" s="224"/>
      <c r="AD82" s="111"/>
      <c r="AE82" s="111"/>
      <c r="AF82" s="112"/>
    </row>
    <row r="83" spans="1:32" ht="24" customHeight="1" x14ac:dyDescent="0.25">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112"/>
    </row>
  </sheetData>
  <mergeCells count="45">
    <mergeCell ref="AE19:AE21"/>
    <mergeCell ref="L20:L21"/>
    <mergeCell ref="M20:X20"/>
    <mergeCell ref="AD19:AD21"/>
    <mergeCell ref="H20:H21"/>
    <mergeCell ref="I20:I21"/>
    <mergeCell ref="J20:J21"/>
    <mergeCell ref="K20:K21"/>
    <mergeCell ref="H19:AC19"/>
    <mergeCell ref="Y20:AC20"/>
    <mergeCell ref="B19:G21"/>
    <mergeCell ref="B22:G22"/>
    <mergeCell ref="B23:G23"/>
    <mergeCell ref="B24:G24"/>
    <mergeCell ref="B25:G25"/>
    <mergeCell ref="B26:G26"/>
    <mergeCell ref="B32:G32"/>
    <mergeCell ref="B33:G33"/>
    <mergeCell ref="B34:G34"/>
    <mergeCell ref="B35:G35"/>
    <mergeCell ref="B27:G27"/>
    <mergeCell ref="B28:G28"/>
    <mergeCell ref="B29:G29"/>
    <mergeCell ref="B30:G30"/>
    <mergeCell ref="B31:G31"/>
    <mergeCell ref="Y67:Z67"/>
    <mergeCell ref="B69:H69"/>
    <mergeCell ref="B70:H70"/>
    <mergeCell ref="B71:H71"/>
    <mergeCell ref="B72:H72"/>
    <mergeCell ref="B67:H68"/>
    <mergeCell ref="I67:L67"/>
    <mergeCell ref="M67:P67"/>
    <mergeCell ref="Q67:T67"/>
    <mergeCell ref="U67:X67"/>
    <mergeCell ref="B73:H73"/>
    <mergeCell ref="B74:H74"/>
    <mergeCell ref="B75:H75"/>
    <mergeCell ref="B76:H76"/>
    <mergeCell ref="B77:H77"/>
    <mergeCell ref="B82:H82"/>
    <mergeCell ref="B78:H78"/>
    <mergeCell ref="B79:H79"/>
    <mergeCell ref="B80:H80"/>
    <mergeCell ref="B81:H81"/>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Introduction</vt:lpstr>
      <vt:lpstr>Décisions judiciaires</vt:lpstr>
      <vt:lpstr>Faillites</vt:lpstr>
      <vt:lpstr>Liquidations</vt:lpstr>
      <vt:lpstr>Introduction!Zone_d_impression</vt:lpstr>
    </vt:vector>
  </TitlesOfParts>
  <Company>STATEC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D1309 Dashboard faillites</dc:title>
  <dc:subject>D1309 Dashboard bankruptcies (French version)</dc:subject>
  <dc:creator>STATEC</dc:creator>
  <cp:keywords>données générales entreprises, faillites</cp:keywords>
  <cp:lastModifiedBy>Christian Reuter</cp:lastModifiedBy>
  <cp:lastPrinted>2022-06-15T06:55:28Z</cp:lastPrinted>
  <dcterms:created xsi:type="dcterms:W3CDTF">2020-08-05T09:08:06Z</dcterms:created>
  <dcterms:modified xsi:type="dcterms:W3CDTF">2022-06-15T08:27:00Z</dcterms:modified>
  <cp:category>Entreprises - Données générales</cp:category>
</cp:coreProperties>
</file>